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lisamuirhead 1/Documents/Documents - Lisa’s MacBook Pro (2)/IISD/TP5/Marine Fishing India Pt 3/"/>
    </mc:Choice>
  </mc:AlternateContent>
  <xr:revisionPtr revIDLastSave="0" documentId="13_ncr:1_{B0FA5E1A-392B-164A-99AE-8704CF2581AD}" xr6:coauthVersionLast="47" xr6:coauthVersionMax="47" xr10:uidLastSave="{00000000-0000-0000-0000-000000000000}"/>
  <bookViews>
    <workbookView xWindow="-32180" yWindow="1280" windowWidth="30900" windowHeight="18780" activeTab="3" xr2:uid="{1788D2DB-CFB5-554C-9EB4-EF0E06E02160}"/>
  </bookViews>
  <sheets>
    <sheet name="Overview" sheetId="1" r:id="rId1"/>
    <sheet name="Support Classification" sheetId="6" r:id="rId2"/>
    <sheet name="Summary" sheetId="16" r:id="rId3"/>
    <sheet name="Data" sheetId="7" r:id="rId4"/>
    <sheet name="Sagarmala" sheetId="9" r:id="rId5"/>
    <sheet name="PMMSY" sheetId="10" r:id="rId6"/>
    <sheet name="Exchange rates" sheetId="15" r:id="rId7"/>
    <sheet name="References" sheetId="20" r:id="rId8"/>
  </sheets>
  <definedNames>
    <definedName name="_xlnm._FilterDatabase" localSheetId="3" hidden="1">Data!$A$2:$XFC$423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6" l="1"/>
  <c r="E59" i="16"/>
  <c r="F59" i="16"/>
  <c r="G59" i="16"/>
  <c r="D59" i="16"/>
  <c r="F7" i="16"/>
  <c r="G7" i="16"/>
  <c r="D7" i="16"/>
  <c r="D13" i="16" l="1"/>
  <c r="E13" i="16"/>
  <c r="F13" i="16"/>
  <c r="G13" i="16"/>
  <c r="G15" i="16" l="1"/>
  <c r="F15" i="16"/>
  <c r="E15" i="16"/>
  <c r="D15" i="16"/>
  <c r="C8" i="15"/>
  <c r="F11" i="15" s="1"/>
  <c r="R3" i="7" l="1"/>
  <c r="R11" i="7"/>
  <c r="R19" i="7"/>
  <c r="R34" i="7"/>
  <c r="R30" i="7"/>
  <c r="R44" i="7"/>
  <c r="R46" i="7"/>
  <c r="R52" i="7"/>
  <c r="R67" i="7"/>
  <c r="R75" i="7"/>
  <c r="R93" i="7"/>
  <c r="R86" i="7"/>
  <c r="R106" i="7"/>
  <c r="R113" i="7"/>
  <c r="R87" i="7"/>
  <c r="R127" i="7"/>
  <c r="R134" i="7"/>
  <c r="R100" i="7"/>
  <c r="R102" i="7"/>
  <c r="R83" i="7"/>
  <c r="R164" i="7"/>
  <c r="R172" i="7"/>
  <c r="R180" i="7"/>
  <c r="R188" i="7"/>
  <c r="R196" i="7"/>
  <c r="R156" i="7"/>
  <c r="R211" i="7"/>
  <c r="R219" i="7"/>
  <c r="R227" i="7"/>
  <c r="R235" i="7"/>
  <c r="R243" i="7"/>
  <c r="R251" i="7"/>
  <c r="R259" i="7"/>
  <c r="R267" i="7"/>
  <c r="R275" i="7"/>
  <c r="R283" i="7"/>
  <c r="R291" i="7"/>
  <c r="R299" i="7"/>
  <c r="R307" i="7"/>
  <c r="R322" i="7"/>
  <c r="R331" i="7"/>
  <c r="R339" i="7"/>
  <c r="R347" i="7"/>
  <c r="R355" i="7"/>
  <c r="R363" i="7"/>
  <c r="R371" i="7"/>
  <c r="R378" i="7"/>
  <c r="R386" i="7"/>
  <c r="R394" i="7"/>
  <c r="R402" i="7"/>
  <c r="R410" i="7"/>
  <c r="R418" i="7"/>
  <c r="R4" i="7"/>
  <c r="R12" i="7"/>
  <c r="R20" i="7"/>
  <c r="R24" i="7"/>
  <c r="R35" i="7"/>
  <c r="R45" i="7"/>
  <c r="R47" i="7"/>
  <c r="R53" i="7"/>
  <c r="R68" i="7"/>
  <c r="R76" i="7"/>
  <c r="R94" i="7"/>
  <c r="R119" i="7"/>
  <c r="R107" i="7"/>
  <c r="R114" i="7"/>
  <c r="R129" i="7"/>
  <c r="R128" i="7"/>
  <c r="R136" i="7"/>
  <c r="R142" i="7"/>
  <c r="R135" i="7"/>
  <c r="R157" i="7"/>
  <c r="R165" i="7"/>
  <c r="R173" i="7"/>
  <c r="R181" i="7"/>
  <c r="R189" i="7"/>
  <c r="R197" i="7"/>
  <c r="R204" i="7"/>
  <c r="R212" i="7"/>
  <c r="R220" i="7"/>
  <c r="R228" i="7"/>
  <c r="R236" i="7"/>
  <c r="R5" i="7"/>
  <c r="R13" i="7"/>
  <c r="R21" i="7"/>
  <c r="R25" i="7"/>
  <c r="R37" i="7"/>
  <c r="R54" i="7"/>
  <c r="R61" i="7"/>
  <c r="R62" i="7"/>
  <c r="R69" i="7"/>
  <c r="R77" i="7"/>
  <c r="R95" i="7"/>
  <c r="R120" i="7"/>
  <c r="R108" i="7"/>
  <c r="R79" i="7"/>
  <c r="R80" i="7"/>
  <c r="R89" i="7"/>
  <c r="R137" i="7"/>
  <c r="R143" i="7"/>
  <c r="R149" i="7"/>
  <c r="R158" i="7"/>
  <c r="R166" i="7"/>
  <c r="R174" i="7"/>
  <c r="R182" i="7"/>
  <c r="R190" i="7"/>
  <c r="R198" i="7"/>
  <c r="R205" i="7"/>
  <c r="R213" i="7"/>
  <c r="R221" i="7"/>
  <c r="R229" i="7"/>
  <c r="R237" i="7"/>
  <c r="R245" i="7"/>
  <c r="R253" i="7"/>
  <c r="R261" i="7"/>
  <c r="R269" i="7"/>
  <c r="R277" i="7"/>
  <c r="R285" i="7"/>
  <c r="R293" i="7"/>
  <c r="R301" i="7"/>
  <c r="R309" i="7"/>
  <c r="R316" i="7"/>
  <c r="R324" i="7"/>
  <c r="R333" i="7"/>
  <c r="R341" i="7"/>
  <c r="R349" i="7"/>
  <c r="R357" i="7"/>
  <c r="R365" i="7"/>
  <c r="R373" i="7"/>
  <c r="R380" i="7"/>
  <c r="R388" i="7"/>
  <c r="R396" i="7"/>
  <c r="R404" i="7"/>
  <c r="R412" i="7"/>
  <c r="R420" i="7"/>
  <c r="R6" i="7"/>
  <c r="R14" i="7"/>
  <c r="R22" i="7"/>
  <c r="R26" i="7"/>
  <c r="R31" i="7"/>
  <c r="R55" i="7"/>
  <c r="R48" i="7"/>
  <c r="R43" i="7"/>
  <c r="R70" i="7"/>
  <c r="R78" i="7"/>
  <c r="R96" i="7"/>
  <c r="R121" i="7"/>
  <c r="R109" i="7"/>
  <c r="R115" i="7"/>
  <c r="R122" i="7"/>
  <c r="R130" i="7"/>
  <c r="R138" i="7"/>
  <c r="R7" i="7"/>
  <c r="R15" i="7"/>
  <c r="R38" i="7"/>
  <c r="R27" i="7"/>
  <c r="R32" i="7"/>
  <c r="R56" i="7"/>
  <c r="R49" i="7"/>
  <c r="R63" i="7"/>
  <c r="R71" i="7"/>
  <c r="R117" i="7"/>
  <c r="R97" i="7"/>
  <c r="R123" i="7"/>
  <c r="R110" i="7"/>
  <c r="R154" i="7"/>
  <c r="R81" i="7"/>
  <c r="R131" i="7"/>
  <c r="R139" i="7"/>
  <c r="R145" i="7"/>
  <c r="R151" i="7"/>
  <c r="R160" i="7"/>
  <c r="R168" i="7"/>
  <c r="R176" i="7"/>
  <c r="R184" i="7"/>
  <c r="R192" i="7"/>
  <c r="R200" i="7"/>
  <c r="R207" i="7"/>
  <c r="R215" i="7"/>
  <c r="R223" i="7"/>
  <c r="R231" i="7"/>
  <c r="R239" i="7"/>
  <c r="R247" i="7"/>
  <c r="R255" i="7"/>
  <c r="R263" i="7"/>
  <c r="R271" i="7"/>
  <c r="R279" i="7"/>
  <c r="R287" i="7"/>
  <c r="R295" i="7"/>
  <c r="R303" i="7"/>
  <c r="R311" i="7"/>
  <c r="R318" i="7"/>
  <c r="R327" i="7"/>
  <c r="R335" i="7"/>
  <c r="R343" i="7"/>
  <c r="R351" i="7"/>
  <c r="R359" i="7"/>
  <c r="R367" i="7"/>
  <c r="R374" i="7"/>
  <c r="R382" i="7"/>
  <c r="R390" i="7"/>
  <c r="R398" i="7"/>
  <c r="R406" i="7"/>
  <c r="R414" i="7"/>
  <c r="R422" i="7"/>
  <c r="R8" i="7"/>
  <c r="R16" i="7"/>
  <c r="R33" i="7"/>
  <c r="R28" i="7"/>
  <c r="R40" i="7"/>
  <c r="R58" i="7"/>
  <c r="R50" i="7"/>
  <c r="R64" i="7"/>
  <c r="R72" i="7"/>
  <c r="R90" i="7"/>
  <c r="R98" i="7"/>
  <c r="R124" i="7"/>
  <c r="R111" i="7"/>
  <c r="R116" i="7"/>
  <c r="R88" i="7"/>
  <c r="R132" i="7"/>
  <c r="R140" i="7"/>
  <c r="R146" i="7"/>
  <c r="R152" i="7"/>
  <c r="R161" i="7"/>
  <c r="R169" i="7"/>
  <c r="R177" i="7"/>
  <c r="R185" i="7"/>
  <c r="R193" i="7"/>
  <c r="R201" i="7"/>
  <c r="R208" i="7"/>
  <c r="R216" i="7"/>
  <c r="R224" i="7"/>
  <c r="R232" i="7"/>
  <c r="R240" i="7"/>
  <c r="R248" i="7"/>
  <c r="R256" i="7"/>
  <c r="R264" i="7"/>
  <c r="R272" i="7"/>
  <c r="R280" i="7"/>
  <c r="R288" i="7"/>
  <c r="R296" i="7"/>
  <c r="R304" i="7"/>
  <c r="R312" i="7"/>
  <c r="R319" i="7"/>
  <c r="R328" i="7"/>
  <c r="R336" i="7"/>
  <c r="R344" i="7"/>
  <c r="R352" i="7"/>
  <c r="R360" i="7"/>
  <c r="R368" i="7"/>
  <c r="R375" i="7"/>
  <c r="R383" i="7"/>
  <c r="R391" i="7"/>
  <c r="R399" i="7"/>
  <c r="R407" i="7"/>
  <c r="R415" i="7"/>
  <c r="R9" i="7"/>
  <c r="R10" i="7"/>
  <c r="R18" i="7"/>
  <c r="R23" i="7"/>
  <c r="R29" i="7"/>
  <c r="R42" i="7"/>
  <c r="R60" i="7"/>
  <c r="R51" i="7"/>
  <c r="R66" i="7"/>
  <c r="R74" i="7"/>
  <c r="R92" i="7"/>
  <c r="R85" i="7"/>
  <c r="R105" i="7"/>
  <c r="R148" i="7"/>
  <c r="R118" i="7"/>
  <c r="R126" i="7"/>
  <c r="R99" i="7"/>
  <c r="R141" i="7"/>
  <c r="R147" i="7"/>
  <c r="R103" i="7"/>
  <c r="R163" i="7"/>
  <c r="R171" i="7"/>
  <c r="R179" i="7"/>
  <c r="R187" i="7"/>
  <c r="R195" i="7"/>
  <c r="R203" i="7"/>
  <c r="R210" i="7"/>
  <c r="R218" i="7"/>
  <c r="R226" i="7"/>
  <c r="R234" i="7"/>
  <c r="R242" i="7"/>
  <c r="R250" i="7"/>
  <c r="R258" i="7"/>
  <c r="R266" i="7"/>
  <c r="R274" i="7"/>
  <c r="R282" i="7"/>
  <c r="R290" i="7"/>
  <c r="R298" i="7"/>
  <c r="R306" i="7"/>
  <c r="R314" i="7"/>
  <c r="R321" i="7"/>
  <c r="R330" i="7"/>
  <c r="R338" i="7"/>
  <c r="R346" i="7"/>
  <c r="R354" i="7"/>
  <c r="R362" i="7"/>
  <c r="R370" i="7"/>
  <c r="R377" i="7"/>
  <c r="R385" i="7"/>
  <c r="R393" i="7"/>
  <c r="R401" i="7"/>
  <c r="R409" i="7"/>
  <c r="R417" i="7"/>
  <c r="R17" i="7"/>
  <c r="R91" i="7"/>
  <c r="R144" i="7"/>
  <c r="R175" i="7"/>
  <c r="R206" i="7"/>
  <c r="R238" i="7"/>
  <c r="R260" i="7"/>
  <c r="R281" i="7"/>
  <c r="R302" i="7"/>
  <c r="R323" i="7"/>
  <c r="R345" i="7"/>
  <c r="R366" i="7"/>
  <c r="R387" i="7"/>
  <c r="R408" i="7"/>
  <c r="R36" i="7"/>
  <c r="R84" i="7"/>
  <c r="R101" i="7"/>
  <c r="R178" i="7"/>
  <c r="R209" i="7"/>
  <c r="R241" i="7"/>
  <c r="R262" i="7"/>
  <c r="R284" i="7"/>
  <c r="R305" i="7"/>
  <c r="R326" i="7"/>
  <c r="R348" i="7"/>
  <c r="R369" i="7"/>
  <c r="R389" i="7"/>
  <c r="R411" i="7"/>
  <c r="R39" i="7"/>
  <c r="R104" i="7"/>
  <c r="R150" i="7"/>
  <c r="R183" i="7"/>
  <c r="R214" i="7"/>
  <c r="R244" i="7"/>
  <c r="R265" i="7"/>
  <c r="R286" i="7"/>
  <c r="R308" i="7"/>
  <c r="R329" i="7"/>
  <c r="R350" i="7"/>
  <c r="R372" i="7"/>
  <c r="R392" i="7"/>
  <c r="R413" i="7"/>
  <c r="R41" i="7"/>
  <c r="R112" i="7"/>
  <c r="R153" i="7"/>
  <c r="R186" i="7"/>
  <c r="R217" i="7"/>
  <c r="R246" i="7"/>
  <c r="R268" i="7"/>
  <c r="R289" i="7"/>
  <c r="R310" i="7"/>
  <c r="R332" i="7"/>
  <c r="R353" i="7"/>
  <c r="R325" i="7"/>
  <c r="R395" i="7"/>
  <c r="R416" i="7"/>
  <c r="R59" i="7"/>
  <c r="R155" i="7"/>
  <c r="R159" i="7"/>
  <c r="R191" i="7"/>
  <c r="R222" i="7"/>
  <c r="R249" i="7"/>
  <c r="R270" i="7"/>
  <c r="R292" i="7"/>
  <c r="R313" i="7"/>
  <c r="R334" i="7"/>
  <c r="R356" i="7"/>
  <c r="R376" i="7"/>
  <c r="R397" i="7"/>
  <c r="R419" i="7"/>
  <c r="R57" i="7"/>
  <c r="R170" i="7"/>
  <c r="R254" i="7"/>
  <c r="R315" i="7"/>
  <c r="R364" i="7"/>
  <c r="R65" i="7"/>
  <c r="R194" i="7"/>
  <c r="R257" i="7"/>
  <c r="R317" i="7"/>
  <c r="R379" i="7"/>
  <c r="R73" i="7"/>
  <c r="R199" i="7"/>
  <c r="R273" i="7"/>
  <c r="R320" i="7"/>
  <c r="R381" i="7"/>
  <c r="R125" i="7"/>
  <c r="R202" i="7"/>
  <c r="R276" i="7"/>
  <c r="R337" i="7"/>
  <c r="R384" i="7"/>
  <c r="R133" i="7"/>
  <c r="R225" i="7"/>
  <c r="R278" i="7"/>
  <c r="R340" i="7"/>
  <c r="R400" i="7"/>
  <c r="R82" i="7"/>
  <c r="R230" i="7"/>
  <c r="R294" i="7"/>
  <c r="R342" i="7"/>
  <c r="R403" i="7"/>
  <c r="R162" i="7"/>
  <c r="R233" i="7"/>
  <c r="R297" i="7"/>
  <c r="R358" i="7"/>
  <c r="R405" i="7"/>
  <c r="R167" i="7"/>
  <c r="R300" i="7"/>
  <c r="R361" i="7"/>
  <c r="R421" i="7"/>
  <c r="R252" i="7"/>
  <c r="C11" i="15"/>
  <c r="J12" i="16" s="1"/>
  <c r="J5" i="16"/>
  <c r="J6" i="16"/>
  <c r="J9" i="16"/>
  <c r="J11" i="16"/>
  <c r="J14" i="16"/>
  <c r="I5" i="9"/>
  <c r="I4" i="9"/>
  <c r="I6" i="9"/>
  <c r="J59" i="16"/>
  <c r="J50" i="16"/>
  <c r="J51" i="16"/>
  <c r="J58" i="16"/>
  <c r="J44" i="16"/>
  <c r="J56" i="16"/>
  <c r="J45" i="16"/>
  <c r="J54" i="16"/>
  <c r="J7" i="16"/>
  <c r="J48" i="16"/>
  <c r="J49" i="16"/>
  <c r="J46" i="16"/>
  <c r="J53" i="16"/>
  <c r="J55" i="16"/>
  <c r="J13" i="16"/>
  <c r="M5" i="16"/>
  <c r="M7" i="16"/>
  <c r="M10" i="16"/>
  <c r="M11" i="16"/>
  <c r="M14" i="16"/>
  <c r="M8" i="16"/>
  <c r="M9" i="16"/>
  <c r="M12" i="16"/>
  <c r="L6" i="9"/>
  <c r="L4" i="9"/>
  <c r="L5" i="9"/>
  <c r="M46" i="16"/>
  <c r="M53" i="16"/>
  <c r="M42" i="16"/>
  <c r="M47" i="16"/>
  <c r="M54" i="16"/>
  <c r="M48" i="16"/>
  <c r="M55" i="16"/>
  <c r="M49" i="16"/>
  <c r="M56" i="16"/>
  <c r="M43" i="16"/>
  <c r="M58" i="16"/>
  <c r="M45" i="16"/>
  <c r="M59" i="16"/>
  <c r="M50" i="16"/>
  <c r="M57" i="16"/>
  <c r="M51" i="16"/>
  <c r="M4" i="16"/>
  <c r="M44" i="16"/>
  <c r="M52" i="16"/>
  <c r="M13" i="16"/>
  <c r="E11" i="15"/>
  <c r="L15" i="16" s="1"/>
  <c r="D11" i="15"/>
  <c r="G11" i="15"/>
  <c r="J15" i="16"/>
  <c r="M15" i="16"/>
  <c r="J10" i="16" l="1"/>
  <c r="J47" i="16"/>
  <c r="J42" i="16"/>
  <c r="J43" i="16"/>
  <c r="O5" i="7"/>
  <c r="O13" i="7"/>
  <c r="O21" i="7"/>
  <c r="O25" i="7"/>
  <c r="O37" i="7"/>
  <c r="O54" i="7"/>
  <c r="O61" i="7"/>
  <c r="O62" i="7"/>
  <c r="O69" i="7"/>
  <c r="O77" i="7"/>
  <c r="O95" i="7"/>
  <c r="O120" i="7"/>
  <c r="O108" i="7"/>
  <c r="O8" i="7"/>
  <c r="O17" i="7"/>
  <c r="O23" i="7"/>
  <c r="O30" i="7"/>
  <c r="O45" i="7"/>
  <c r="O48" i="7"/>
  <c r="O63" i="7"/>
  <c r="O72" i="7"/>
  <c r="O91" i="7"/>
  <c r="O85" i="7"/>
  <c r="O106" i="7"/>
  <c r="O114" i="7"/>
  <c r="O129" i="7"/>
  <c r="O128" i="7"/>
  <c r="O136" i="7"/>
  <c r="O142" i="7"/>
  <c r="O135" i="7"/>
  <c r="O157" i="7"/>
  <c r="O165" i="7"/>
  <c r="O173" i="7"/>
  <c r="O181" i="7"/>
  <c r="O189" i="7"/>
  <c r="O197" i="7"/>
  <c r="O204" i="7"/>
  <c r="O212" i="7"/>
  <c r="O220" i="7"/>
  <c r="O228" i="7"/>
  <c r="O236" i="7"/>
  <c r="O244" i="7"/>
  <c r="O252" i="7"/>
  <c r="O260" i="7"/>
  <c r="O268" i="7"/>
  <c r="O276" i="7"/>
  <c r="O284" i="7"/>
  <c r="O292" i="7"/>
  <c r="O300" i="7"/>
  <c r="O308" i="7"/>
  <c r="O315" i="7"/>
  <c r="O323" i="7"/>
  <c r="O332" i="7"/>
  <c r="O340" i="7"/>
  <c r="O10" i="7"/>
  <c r="O19" i="7"/>
  <c r="O24" i="7"/>
  <c r="O31" i="7"/>
  <c r="O56" i="7"/>
  <c r="O50" i="7"/>
  <c r="O65" i="7"/>
  <c r="O74" i="7"/>
  <c r="O93" i="7"/>
  <c r="O119" i="7"/>
  <c r="O109" i="7"/>
  <c r="O115" i="7"/>
  <c r="O122" i="7"/>
  <c r="O130" i="7"/>
  <c r="O138" i="7"/>
  <c r="O144" i="7"/>
  <c r="O150" i="7"/>
  <c r="O159" i="7"/>
  <c r="O167" i="7"/>
  <c r="O175" i="7"/>
  <c r="O183" i="7"/>
  <c r="O191" i="7"/>
  <c r="O199" i="7"/>
  <c r="O206" i="7"/>
  <c r="O214" i="7"/>
  <c r="O222" i="7"/>
  <c r="O230" i="7"/>
  <c r="O238" i="7"/>
  <c r="O246" i="7"/>
  <c r="O254" i="7"/>
  <c r="O262" i="7"/>
  <c r="O270" i="7"/>
  <c r="O278" i="7"/>
  <c r="O286" i="7"/>
  <c r="O294" i="7"/>
  <c r="O302" i="7"/>
  <c r="O310" i="7"/>
  <c r="O317" i="7"/>
  <c r="O326" i="7"/>
  <c r="O334" i="7"/>
  <c r="O342" i="7"/>
  <c r="O350" i="7"/>
  <c r="O358" i="7"/>
  <c r="O366" i="7"/>
  <c r="O325" i="7"/>
  <c r="O381" i="7"/>
  <c r="O389" i="7"/>
  <c r="O397" i="7"/>
  <c r="O405" i="7"/>
  <c r="O413" i="7"/>
  <c r="O421" i="7"/>
  <c r="O11" i="7"/>
  <c r="O20" i="7"/>
  <c r="O26" i="7"/>
  <c r="O32" i="7"/>
  <c r="O58" i="7"/>
  <c r="O57" i="7"/>
  <c r="O66" i="7"/>
  <c r="O75" i="7"/>
  <c r="O94" i="7"/>
  <c r="O121" i="7"/>
  <c r="O110" i="7"/>
  <c r="O154" i="7"/>
  <c r="O81" i="7"/>
  <c r="O131" i="7"/>
  <c r="O139" i="7"/>
  <c r="O145" i="7"/>
  <c r="O151" i="7"/>
  <c r="O160" i="7"/>
  <c r="O168" i="7"/>
  <c r="O176" i="7"/>
  <c r="O184" i="7"/>
  <c r="O192" i="7"/>
  <c r="O200" i="7"/>
  <c r="O207" i="7"/>
  <c r="O215" i="7"/>
  <c r="O223" i="7"/>
  <c r="O231" i="7"/>
  <c r="O239" i="7"/>
  <c r="O247" i="7"/>
  <c r="O255" i="7"/>
  <c r="O263" i="7"/>
  <c r="O271" i="7"/>
  <c r="O279" i="7"/>
  <c r="O287" i="7"/>
  <c r="O295" i="7"/>
  <c r="O303" i="7"/>
  <c r="O311" i="7"/>
  <c r="O318" i="7"/>
  <c r="O327" i="7"/>
  <c r="O335" i="7"/>
  <c r="O343" i="7"/>
  <c r="O351" i="7"/>
  <c r="O359" i="7"/>
  <c r="O367" i="7"/>
  <c r="O374" i="7"/>
  <c r="O382" i="7"/>
  <c r="O390" i="7"/>
  <c r="O398" i="7"/>
  <c r="O406" i="7"/>
  <c r="O414" i="7"/>
  <c r="O422" i="7"/>
  <c r="O7" i="7"/>
  <c r="O38" i="7"/>
  <c r="O35" i="7"/>
  <c r="O46" i="7"/>
  <c r="O67" i="7"/>
  <c r="O90" i="7"/>
  <c r="O124" i="7"/>
  <c r="O79" i="7"/>
  <c r="O126" i="7"/>
  <c r="O140" i="7"/>
  <c r="O102" i="7"/>
  <c r="O162" i="7"/>
  <c r="O174" i="7"/>
  <c r="O187" i="7"/>
  <c r="O201" i="7"/>
  <c r="O211" i="7"/>
  <c r="O225" i="7"/>
  <c r="O237" i="7"/>
  <c r="O250" i="7"/>
  <c r="O264" i="7"/>
  <c r="O275" i="7"/>
  <c r="O289" i="7"/>
  <c r="O301" i="7"/>
  <c r="O314" i="7"/>
  <c r="O328" i="7"/>
  <c r="O339" i="7"/>
  <c r="O352" i="7"/>
  <c r="O362" i="7"/>
  <c r="O372" i="7"/>
  <c r="O383" i="7"/>
  <c r="O393" i="7"/>
  <c r="O403" i="7"/>
  <c r="O415" i="7"/>
  <c r="O281" i="7"/>
  <c r="O376" i="7"/>
  <c r="O111" i="7"/>
  <c r="O180" i="7"/>
  <c r="O243" i="7"/>
  <c r="O296" i="7"/>
  <c r="O356" i="7"/>
  <c r="O55" i="7"/>
  <c r="O99" i="7"/>
  <c r="O208" i="7"/>
  <c r="O283" i="7"/>
  <c r="O357" i="7"/>
  <c r="O410" i="7"/>
  <c r="O9" i="7"/>
  <c r="O33" i="7"/>
  <c r="O40" i="7"/>
  <c r="O47" i="7"/>
  <c r="O68" i="7"/>
  <c r="O92" i="7"/>
  <c r="O104" i="7"/>
  <c r="O116" i="7"/>
  <c r="O127" i="7"/>
  <c r="O82" i="7"/>
  <c r="O149" i="7"/>
  <c r="O163" i="7"/>
  <c r="O177" i="7"/>
  <c r="O188" i="7"/>
  <c r="O202" i="7"/>
  <c r="O213" i="7"/>
  <c r="O226" i="7"/>
  <c r="O240" i="7"/>
  <c r="O251" i="7"/>
  <c r="O265" i="7"/>
  <c r="O277" i="7"/>
  <c r="O290" i="7"/>
  <c r="O304" i="7"/>
  <c r="O329" i="7"/>
  <c r="O341" i="7"/>
  <c r="O353" i="7"/>
  <c r="O363" i="7"/>
  <c r="O373" i="7"/>
  <c r="O384" i="7"/>
  <c r="O394" i="7"/>
  <c r="O404" i="7"/>
  <c r="O416" i="7"/>
  <c r="O14" i="7"/>
  <c r="O42" i="7"/>
  <c r="O71" i="7"/>
  <c r="O97" i="7"/>
  <c r="O132" i="7"/>
  <c r="O153" i="7"/>
  <c r="O179" i="7"/>
  <c r="O156" i="7"/>
  <c r="O242" i="7"/>
  <c r="O267" i="7"/>
  <c r="O306" i="7"/>
  <c r="O319" i="7"/>
  <c r="O345" i="7"/>
  <c r="O365" i="7"/>
  <c r="O396" i="7"/>
  <c r="O418" i="7"/>
  <c r="O27" i="7"/>
  <c r="O73" i="7"/>
  <c r="O87" i="7"/>
  <c r="O169" i="7"/>
  <c r="O205" i="7"/>
  <c r="O269" i="7"/>
  <c r="O320" i="7"/>
  <c r="O368" i="7"/>
  <c r="O409" i="7"/>
  <c r="O3" i="7"/>
  <c r="O84" i="7"/>
  <c r="O170" i="7"/>
  <c r="O233" i="7"/>
  <c r="O297" i="7"/>
  <c r="O347" i="7"/>
  <c r="O400" i="7"/>
  <c r="O12" i="7"/>
  <c r="O36" i="7"/>
  <c r="O41" i="7"/>
  <c r="O49" i="7"/>
  <c r="O70" i="7"/>
  <c r="O96" i="7"/>
  <c r="O105" i="7"/>
  <c r="O155" i="7"/>
  <c r="O89" i="7"/>
  <c r="O141" i="7"/>
  <c r="O152" i="7"/>
  <c r="O164" i="7"/>
  <c r="O178" i="7"/>
  <c r="O190" i="7"/>
  <c r="O203" i="7"/>
  <c r="O216" i="7"/>
  <c r="O227" i="7"/>
  <c r="O241" i="7"/>
  <c r="O253" i="7"/>
  <c r="O266" i="7"/>
  <c r="O280" i="7"/>
  <c r="O291" i="7"/>
  <c r="O305" i="7"/>
  <c r="O316" i="7"/>
  <c r="O330" i="7"/>
  <c r="O344" i="7"/>
  <c r="O354" i="7"/>
  <c r="O364" i="7"/>
  <c r="O375" i="7"/>
  <c r="O385" i="7"/>
  <c r="O395" i="7"/>
  <c r="O407" i="7"/>
  <c r="O417" i="7"/>
  <c r="O34" i="7"/>
  <c r="O51" i="7"/>
  <c r="O107" i="7"/>
  <c r="O118" i="7"/>
  <c r="O100" i="7"/>
  <c r="O166" i="7"/>
  <c r="O193" i="7"/>
  <c r="O229" i="7"/>
  <c r="O256" i="7"/>
  <c r="O293" i="7"/>
  <c r="O331" i="7"/>
  <c r="O355" i="7"/>
  <c r="O386" i="7"/>
  <c r="O44" i="7"/>
  <c r="O98" i="7"/>
  <c r="O133" i="7"/>
  <c r="O194" i="7"/>
  <c r="O257" i="7"/>
  <c r="O333" i="7"/>
  <c r="O387" i="7"/>
  <c r="O419" i="7"/>
  <c r="O76" i="7"/>
  <c r="O146" i="7"/>
  <c r="O219" i="7"/>
  <c r="O272" i="7"/>
  <c r="O336" i="7"/>
  <c r="O388" i="7"/>
  <c r="O217" i="7"/>
  <c r="O408" i="7"/>
  <c r="O15" i="7"/>
  <c r="O143" i="7"/>
  <c r="O218" i="7"/>
  <c r="O282" i="7"/>
  <c r="O346" i="7"/>
  <c r="O399" i="7"/>
  <c r="O16" i="7"/>
  <c r="O53" i="7"/>
  <c r="O80" i="7"/>
  <c r="O182" i="7"/>
  <c r="O245" i="7"/>
  <c r="O309" i="7"/>
  <c r="O369" i="7"/>
  <c r="O420" i="7"/>
  <c r="O52" i="7"/>
  <c r="O103" i="7"/>
  <c r="O232" i="7"/>
  <c r="O307" i="7"/>
  <c r="O377" i="7"/>
  <c r="O28" i="7"/>
  <c r="O112" i="7"/>
  <c r="O83" i="7"/>
  <c r="O195" i="7"/>
  <c r="O258" i="7"/>
  <c r="O321" i="7"/>
  <c r="O378" i="7"/>
  <c r="O4" i="7"/>
  <c r="O43" i="7"/>
  <c r="O88" i="7"/>
  <c r="O171" i="7"/>
  <c r="O221" i="7"/>
  <c r="O273" i="7"/>
  <c r="O322" i="7"/>
  <c r="O370" i="7"/>
  <c r="O411" i="7"/>
  <c r="O6" i="7"/>
  <c r="O64" i="7"/>
  <c r="O125" i="7"/>
  <c r="O172" i="7"/>
  <c r="O224" i="7"/>
  <c r="O274" i="7"/>
  <c r="O324" i="7"/>
  <c r="O371" i="7"/>
  <c r="O412" i="7"/>
  <c r="O39" i="7"/>
  <c r="O86" i="7"/>
  <c r="O101" i="7"/>
  <c r="O196" i="7"/>
  <c r="O348" i="7"/>
  <c r="O391" i="7"/>
  <c r="O147" i="7"/>
  <c r="O299" i="7"/>
  <c r="O158" i="7"/>
  <c r="O209" i="7"/>
  <c r="O360" i="7"/>
  <c r="O161" i="7"/>
  <c r="O361" i="7"/>
  <c r="O18" i="7"/>
  <c r="O78" i="7"/>
  <c r="O134" i="7"/>
  <c r="O185" i="7"/>
  <c r="O234" i="7"/>
  <c r="O285" i="7"/>
  <c r="O337" i="7"/>
  <c r="O379" i="7"/>
  <c r="O248" i="7"/>
  <c r="O123" i="7"/>
  <c r="O249" i="7"/>
  <c r="O392" i="7"/>
  <c r="O59" i="7"/>
  <c r="O259" i="7"/>
  <c r="O401" i="7"/>
  <c r="O113" i="7"/>
  <c r="O261" i="7"/>
  <c r="O402" i="7"/>
  <c r="O22" i="7"/>
  <c r="O117" i="7"/>
  <c r="O137" i="7"/>
  <c r="O186" i="7"/>
  <c r="O235" i="7"/>
  <c r="O288" i="7"/>
  <c r="O338" i="7"/>
  <c r="O380" i="7"/>
  <c r="O298" i="7"/>
  <c r="O29" i="7"/>
  <c r="O198" i="7"/>
  <c r="O349" i="7"/>
  <c r="O148" i="7"/>
  <c r="O312" i="7"/>
  <c r="O60" i="7"/>
  <c r="O210" i="7"/>
  <c r="O313" i="7"/>
  <c r="J4" i="16"/>
  <c r="J52" i="16"/>
  <c r="J57" i="16"/>
  <c r="J8" i="16"/>
  <c r="Q6" i="7"/>
  <c r="Q14" i="7"/>
  <c r="Q22" i="7"/>
  <c r="Q26" i="7"/>
  <c r="Q31" i="7"/>
  <c r="Q55" i="7"/>
  <c r="Q48" i="7"/>
  <c r="Q43" i="7"/>
  <c r="Q70" i="7"/>
  <c r="Q78" i="7"/>
  <c r="Q96" i="7"/>
  <c r="Q121" i="7"/>
  <c r="Q109" i="7"/>
  <c r="Q115" i="7"/>
  <c r="Q122" i="7"/>
  <c r="Q130" i="7"/>
  <c r="Q138" i="7"/>
  <c r="Q144" i="7"/>
  <c r="Q150" i="7"/>
  <c r="Q159" i="7"/>
  <c r="Q167" i="7"/>
  <c r="Q175" i="7"/>
  <c r="Q183" i="7"/>
  <c r="Q191" i="7"/>
  <c r="Q199" i="7"/>
  <c r="Q206" i="7"/>
  <c r="Q214" i="7"/>
  <c r="Q222" i="7"/>
  <c r="Q230" i="7"/>
  <c r="Q238" i="7"/>
  <c r="Q246" i="7"/>
  <c r="Q254" i="7"/>
  <c r="Q8" i="7"/>
  <c r="Q16" i="7"/>
  <c r="Q33" i="7"/>
  <c r="Q28" i="7"/>
  <c r="Q40" i="7"/>
  <c r="Q58" i="7"/>
  <c r="Q50" i="7"/>
  <c r="Q64" i="7"/>
  <c r="Q72" i="7"/>
  <c r="Q90" i="7"/>
  <c r="Q98" i="7"/>
  <c r="Q124" i="7"/>
  <c r="Q111" i="7"/>
  <c r="Q116" i="7"/>
  <c r="Q88" i="7"/>
  <c r="Q132" i="7"/>
  <c r="Q140" i="7"/>
  <c r="Q146" i="7"/>
  <c r="Q152" i="7"/>
  <c r="Q161" i="7"/>
  <c r="Q169" i="7"/>
  <c r="Q177" i="7"/>
  <c r="Q185" i="7"/>
  <c r="Q193" i="7"/>
  <c r="Q201" i="7"/>
  <c r="Q208" i="7"/>
  <c r="Q216" i="7"/>
  <c r="Q224" i="7"/>
  <c r="Q232" i="7"/>
  <c r="Q10" i="7"/>
  <c r="Q18" i="7"/>
  <c r="Q3" i="7"/>
  <c r="Q11" i="7"/>
  <c r="Q19" i="7"/>
  <c r="Q34" i="7"/>
  <c r="Q30" i="7"/>
  <c r="Q44" i="7"/>
  <c r="Q46" i="7"/>
  <c r="Q52" i="7"/>
  <c r="Q67" i="7"/>
  <c r="Q75" i="7"/>
  <c r="Q93" i="7"/>
  <c r="Q86" i="7"/>
  <c r="Q106" i="7"/>
  <c r="Q5" i="7"/>
  <c r="Q13" i="7"/>
  <c r="Q21" i="7"/>
  <c r="Q25" i="7"/>
  <c r="Q37" i="7"/>
  <c r="Q54" i="7"/>
  <c r="Q61" i="7"/>
  <c r="Q62" i="7"/>
  <c r="Q69" i="7"/>
  <c r="Q77" i="7"/>
  <c r="Q95" i="7"/>
  <c r="Q120" i="7"/>
  <c r="Q108" i="7"/>
  <c r="Q79" i="7"/>
  <c r="Q80" i="7"/>
  <c r="Q89" i="7"/>
  <c r="Q137" i="7"/>
  <c r="Q143" i="7"/>
  <c r="Q149" i="7"/>
  <c r="Q158" i="7"/>
  <c r="Q166" i="7"/>
  <c r="Q174" i="7"/>
  <c r="Q182" i="7"/>
  <c r="Q190" i="7"/>
  <c r="Q198" i="7"/>
  <c r="Q205" i="7"/>
  <c r="Q213" i="7"/>
  <c r="Q221" i="7"/>
  <c r="Q229" i="7"/>
  <c r="Q237" i="7"/>
  <c r="Q245" i="7"/>
  <c r="Q253" i="7"/>
  <c r="Q261" i="7"/>
  <c r="Q9" i="7"/>
  <c r="Q24" i="7"/>
  <c r="Q45" i="7"/>
  <c r="Q53" i="7"/>
  <c r="Q76" i="7"/>
  <c r="Q119" i="7"/>
  <c r="Q113" i="7"/>
  <c r="Q125" i="7"/>
  <c r="Q136" i="7"/>
  <c r="Q147" i="7"/>
  <c r="Q160" i="7"/>
  <c r="Q172" i="7"/>
  <c r="Q186" i="7"/>
  <c r="Q197" i="7"/>
  <c r="Q210" i="7"/>
  <c r="Q223" i="7"/>
  <c r="Q235" i="7"/>
  <c r="Q247" i="7"/>
  <c r="Q257" i="7"/>
  <c r="Q266" i="7"/>
  <c r="Q274" i="7"/>
  <c r="Q282" i="7"/>
  <c r="Q290" i="7"/>
  <c r="Q298" i="7"/>
  <c r="Q306" i="7"/>
  <c r="Q314" i="7"/>
  <c r="Q321" i="7"/>
  <c r="Q330" i="7"/>
  <c r="Q338" i="7"/>
  <c r="Q346" i="7"/>
  <c r="Q354" i="7"/>
  <c r="Q362" i="7"/>
  <c r="Q370" i="7"/>
  <c r="Q377" i="7"/>
  <c r="Q385" i="7"/>
  <c r="Q393" i="7"/>
  <c r="Q401" i="7"/>
  <c r="Q409" i="7"/>
  <c r="Q417" i="7"/>
  <c r="Q12" i="7"/>
  <c r="Q15" i="7"/>
  <c r="Q39" i="7"/>
  <c r="Q59" i="7"/>
  <c r="Q65" i="7"/>
  <c r="Q91" i="7"/>
  <c r="Q104" i="7"/>
  <c r="Q154" i="7"/>
  <c r="Q127" i="7"/>
  <c r="Q82" i="7"/>
  <c r="Q135" i="7"/>
  <c r="Q163" i="7"/>
  <c r="Q176" i="7"/>
  <c r="Q188" i="7"/>
  <c r="Q202" i="7"/>
  <c r="Q212" i="7"/>
  <c r="Q226" i="7"/>
  <c r="Q239" i="7"/>
  <c r="Q249" i="7"/>
  <c r="Q259" i="7"/>
  <c r="Q268" i="7"/>
  <c r="Q276" i="7"/>
  <c r="Q284" i="7"/>
  <c r="Q292" i="7"/>
  <c r="Q300" i="7"/>
  <c r="Q308" i="7"/>
  <c r="Q315" i="7"/>
  <c r="Q323" i="7"/>
  <c r="Q332" i="7"/>
  <c r="Q340" i="7"/>
  <c r="Q348" i="7"/>
  <c r="Q356" i="7"/>
  <c r="Q364" i="7"/>
  <c r="Q372" i="7"/>
  <c r="Q379" i="7"/>
  <c r="Q387" i="7"/>
  <c r="Q395" i="7"/>
  <c r="Q403" i="7"/>
  <c r="Q411" i="7"/>
  <c r="Q419" i="7"/>
  <c r="Q17" i="7"/>
  <c r="Q29" i="7"/>
  <c r="Q60" i="7"/>
  <c r="Q66" i="7"/>
  <c r="Q92" i="7"/>
  <c r="Q105" i="7"/>
  <c r="Q155" i="7"/>
  <c r="Q128" i="7"/>
  <c r="Q141" i="7"/>
  <c r="Q151" i="7"/>
  <c r="Q164" i="7"/>
  <c r="Q178" i="7"/>
  <c r="Q189" i="7"/>
  <c r="Q203" i="7"/>
  <c r="Q215" i="7"/>
  <c r="Q227" i="7"/>
  <c r="Q240" i="7"/>
  <c r="Q250" i="7"/>
  <c r="Q260" i="7"/>
  <c r="Q269" i="7"/>
  <c r="Q277" i="7"/>
  <c r="Q285" i="7"/>
  <c r="Q293" i="7"/>
  <c r="Q301" i="7"/>
  <c r="Q309" i="7"/>
  <c r="Q316" i="7"/>
  <c r="Q324" i="7"/>
  <c r="Q333" i="7"/>
  <c r="Q341" i="7"/>
  <c r="Q349" i="7"/>
  <c r="Q357" i="7"/>
  <c r="Q365" i="7"/>
  <c r="Q373" i="7"/>
  <c r="Q380" i="7"/>
  <c r="Q388" i="7"/>
  <c r="Q396" i="7"/>
  <c r="Q404" i="7"/>
  <c r="Q412" i="7"/>
  <c r="Q420" i="7"/>
  <c r="Q20" i="7"/>
  <c r="Q4" i="7"/>
  <c r="Q41" i="7"/>
  <c r="Q68" i="7"/>
  <c r="Q85" i="7"/>
  <c r="Q87" i="7"/>
  <c r="Q139" i="7"/>
  <c r="Q83" i="7"/>
  <c r="Q179" i="7"/>
  <c r="Q196" i="7"/>
  <c r="Q218" i="7"/>
  <c r="Q236" i="7"/>
  <c r="Q255" i="7"/>
  <c r="Q270" i="7"/>
  <c r="Q281" i="7"/>
  <c r="Q295" i="7"/>
  <c r="Q307" i="7"/>
  <c r="Q319" i="7"/>
  <c r="Q334" i="7"/>
  <c r="Q345" i="7"/>
  <c r="Q359" i="7"/>
  <c r="Q371" i="7"/>
  <c r="Q383" i="7"/>
  <c r="Q397" i="7"/>
  <c r="Q408" i="7"/>
  <c r="Q422" i="7"/>
  <c r="Q7" i="7"/>
  <c r="Q42" i="7"/>
  <c r="Q71" i="7"/>
  <c r="Q123" i="7"/>
  <c r="Q129" i="7"/>
  <c r="Q100" i="7"/>
  <c r="Q157" i="7"/>
  <c r="Q180" i="7"/>
  <c r="Q200" i="7"/>
  <c r="Q219" i="7"/>
  <c r="Q241" i="7"/>
  <c r="Q256" i="7"/>
  <c r="Q271" i="7"/>
  <c r="Q283" i="7"/>
  <c r="Q296" i="7"/>
  <c r="Q310" i="7"/>
  <c r="Q320" i="7"/>
  <c r="Q335" i="7"/>
  <c r="Q347" i="7"/>
  <c r="Q360" i="7"/>
  <c r="Q325" i="7"/>
  <c r="Q384" i="7"/>
  <c r="Q398" i="7"/>
  <c r="Q410" i="7"/>
  <c r="Q38" i="7"/>
  <c r="Q56" i="7"/>
  <c r="Q73" i="7"/>
  <c r="Q107" i="7"/>
  <c r="Q36" i="7"/>
  <c r="Q47" i="7"/>
  <c r="Q74" i="7"/>
  <c r="Q110" i="7"/>
  <c r="Q126" i="7"/>
  <c r="Q145" i="7"/>
  <c r="Q165" i="7"/>
  <c r="Q184" i="7"/>
  <c r="Q204" i="7"/>
  <c r="Q225" i="7"/>
  <c r="Q243" i="7"/>
  <c r="Q262" i="7"/>
  <c r="Q273" i="7"/>
  <c r="Q287" i="7"/>
  <c r="Q299" i="7"/>
  <c r="Q312" i="7"/>
  <c r="Q326" i="7"/>
  <c r="Q337" i="7"/>
  <c r="Q351" i="7"/>
  <c r="Q363" i="7"/>
  <c r="Q375" i="7"/>
  <c r="Q389" i="7"/>
  <c r="Q400" i="7"/>
  <c r="Q414" i="7"/>
  <c r="Q23" i="7"/>
  <c r="Q49" i="7"/>
  <c r="Q117" i="7"/>
  <c r="Q112" i="7"/>
  <c r="Q131" i="7"/>
  <c r="Q101" i="7"/>
  <c r="Q168" i="7"/>
  <c r="Q187" i="7"/>
  <c r="Q207" i="7"/>
  <c r="Q228" i="7"/>
  <c r="Q244" i="7"/>
  <c r="Q263" i="7"/>
  <c r="Q275" i="7"/>
  <c r="Q288" i="7"/>
  <c r="Q302" i="7"/>
  <c r="Q313" i="7"/>
  <c r="Q327" i="7"/>
  <c r="Q339" i="7"/>
  <c r="Q352" i="7"/>
  <c r="Q366" i="7"/>
  <c r="Q376" i="7"/>
  <c r="Q390" i="7"/>
  <c r="Q402" i="7"/>
  <c r="Q415" i="7"/>
  <c r="Q27" i="7"/>
  <c r="Q57" i="7"/>
  <c r="Q94" i="7"/>
  <c r="Q148" i="7"/>
  <c r="Q133" i="7"/>
  <c r="Q102" i="7"/>
  <c r="Q170" i="7"/>
  <c r="Q192" i="7"/>
  <c r="Q209" i="7"/>
  <c r="Q231" i="7"/>
  <c r="Q248" i="7"/>
  <c r="Q264" i="7"/>
  <c r="Q278" i="7"/>
  <c r="Q289" i="7"/>
  <c r="Q303" i="7"/>
  <c r="Q328" i="7"/>
  <c r="Q342" i="7"/>
  <c r="Q353" i="7"/>
  <c r="Q367" i="7"/>
  <c r="Q378" i="7"/>
  <c r="Q391" i="7"/>
  <c r="Q405" i="7"/>
  <c r="Q416" i="7"/>
  <c r="Q35" i="7"/>
  <c r="Q51" i="7"/>
  <c r="Q97" i="7"/>
  <c r="Q114" i="7"/>
  <c r="Q162" i="7"/>
  <c r="Q217" i="7"/>
  <c r="Q265" i="7"/>
  <c r="Q297" i="7"/>
  <c r="Q331" i="7"/>
  <c r="Q368" i="7"/>
  <c r="Q399" i="7"/>
  <c r="Q81" i="7"/>
  <c r="Q173" i="7"/>
  <c r="Q233" i="7"/>
  <c r="Q272" i="7"/>
  <c r="Q305" i="7"/>
  <c r="Q343" i="7"/>
  <c r="Q374" i="7"/>
  <c r="Q407" i="7"/>
  <c r="Q134" i="7"/>
  <c r="Q194" i="7"/>
  <c r="Q280" i="7"/>
  <c r="Q350" i="7"/>
  <c r="Q418" i="7"/>
  <c r="Q99" i="7"/>
  <c r="Q181" i="7"/>
  <c r="Q234" i="7"/>
  <c r="Q279" i="7"/>
  <c r="Q311" i="7"/>
  <c r="Q344" i="7"/>
  <c r="Q381" i="7"/>
  <c r="Q413" i="7"/>
  <c r="Q242" i="7"/>
  <c r="Q317" i="7"/>
  <c r="Q382" i="7"/>
  <c r="Q171" i="7"/>
  <c r="Q267" i="7"/>
  <c r="Q336" i="7"/>
  <c r="Q406" i="7"/>
  <c r="Q386" i="7"/>
  <c r="Q32" i="7"/>
  <c r="Q195" i="7"/>
  <c r="Q286" i="7"/>
  <c r="Q355" i="7"/>
  <c r="Q421" i="7"/>
  <c r="Q361" i="7"/>
  <c r="Q142" i="7"/>
  <c r="Q63" i="7"/>
  <c r="Q156" i="7"/>
  <c r="Q291" i="7"/>
  <c r="Q358" i="7"/>
  <c r="Q84" i="7"/>
  <c r="Q211" i="7"/>
  <c r="Q294" i="7"/>
  <c r="Q322" i="7"/>
  <c r="Q251" i="7"/>
  <c r="Q392" i="7"/>
  <c r="Q118" i="7"/>
  <c r="Q220" i="7"/>
  <c r="Q304" i="7"/>
  <c r="Q369" i="7"/>
  <c r="Q318" i="7"/>
  <c r="Q153" i="7"/>
  <c r="Q103" i="7"/>
  <c r="Q252" i="7"/>
  <c r="Q258" i="7"/>
  <c r="Q329" i="7"/>
  <c r="Q394" i="7"/>
  <c r="P5" i="7"/>
  <c r="P13" i="7"/>
  <c r="P21" i="7"/>
  <c r="P25" i="7"/>
  <c r="P37" i="7"/>
  <c r="P54" i="7"/>
  <c r="P61" i="7"/>
  <c r="P62" i="7"/>
  <c r="P69" i="7"/>
  <c r="P77" i="7"/>
  <c r="P95" i="7"/>
  <c r="P7" i="7"/>
  <c r="P15" i="7"/>
  <c r="P38" i="7"/>
  <c r="P27" i="7"/>
  <c r="P32" i="7"/>
  <c r="P56" i="7"/>
  <c r="P49" i="7"/>
  <c r="P63" i="7"/>
  <c r="P71" i="7"/>
  <c r="P117" i="7"/>
  <c r="P97" i="7"/>
  <c r="P123" i="7"/>
  <c r="P110" i="7"/>
  <c r="P154" i="7"/>
  <c r="P81" i="7"/>
  <c r="P131" i="7"/>
  <c r="P139" i="7"/>
  <c r="P145" i="7"/>
  <c r="P151" i="7"/>
  <c r="P160" i="7"/>
  <c r="P168" i="7"/>
  <c r="P176" i="7"/>
  <c r="P184" i="7"/>
  <c r="P192" i="7"/>
  <c r="P200" i="7"/>
  <c r="P207" i="7"/>
  <c r="P215" i="7"/>
  <c r="P223" i="7"/>
  <c r="P231" i="7"/>
  <c r="P239" i="7"/>
  <c r="P247" i="7"/>
  <c r="P255" i="7"/>
  <c r="P8" i="7"/>
  <c r="P16" i="7"/>
  <c r="P33" i="7"/>
  <c r="P28" i="7"/>
  <c r="P40" i="7"/>
  <c r="P58" i="7"/>
  <c r="P50" i="7"/>
  <c r="P64" i="7"/>
  <c r="P72" i="7"/>
  <c r="P90" i="7"/>
  <c r="P98" i="7"/>
  <c r="P124" i="7"/>
  <c r="P111" i="7"/>
  <c r="P116" i="7"/>
  <c r="P88" i="7"/>
  <c r="P132" i="7"/>
  <c r="P140" i="7"/>
  <c r="P146" i="7"/>
  <c r="P152" i="7"/>
  <c r="P161" i="7"/>
  <c r="P169" i="7"/>
  <c r="P177" i="7"/>
  <c r="P185" i="7"/>
  <c r="P193" i="7"/>
  <c r="P201" i="7"/>
  <c r="P208" i="7"/>
  <c r="P216" i="7"/>
  <c r="P224" i="7"/>
  <c r="P232" i="7"/>
  <c r="P240" i="7"/>
  <c r="P248" i="7"/>
  <c r="P256" i="7"/>
  <c r="P14" i="7"/>
  <c r="P34" i="7"/>
  <c r="P41" i="7"/>
  <c r="P47" i="7"/>
  <c r="P66" i="7"/>
  <c r="P78" i="7"/>
  <c r="P86" i="7"/>
  <c r="P108" i="7"/>
  <c r="P155" i="7"/>
  <c r="P127" i="7"/>
  <c r="P137" i="7"/>
  <c r="P101" i="7"/>
  <c r="P83" i="7"/>
  <c r="P166" i="7"/>
  <c r="P178" i="7"/>
  <c r="P188" i="7"/>
  <c r="P198" i="7"/>
  <c r="P209" i="7"/>
  <c r="P219" i="7"/>
  <c r="P229" i="7"/>
  <c r="P241" i="7"/>
  <c r="P251" i="7"/>
  <c r="P261" i="7"/>
  <c r="P269" i="7"/>
  <c r="P277" i="7"/>
  <c r="P285" i="7"/>
  <c r="P293" i="7"/>
  <c r="P301" i="7"/>
  <c r="P309" i="7"/>
  <c r="P316" i="7"/>
  <c r="P324" i="7"/>
  <c r="P333" i="7"/>
  <c r="P341" i="7"/>
  <c r="P349" i="7"/>
  <c r="P357" i="7"/>
  <c r="P365" i="7"/>
  <c r="P373" i="7"/>
  <c r="P380" i="7"/>
  <c r="P388" i="7"/>
  <c r="P396" i="7"/>
  <c r="P404" i="7"/>
  <c r="P412" i="7"/>
  <c r="P420" i="7"/>
  <c r="P3" i="7"/>
  <c r="P17" i="7"/>
  <c r="P24" i="7"/>
  <c r="P42" i="7"/>
  <c r="P48" i="7"/>
  <c r="P67" i="7"/>
  <c r="P91" i="7"/>
  <c r="P119" i="7"/>
  <c r="P109" i="7"/>
  <c r="P118" i="7"/>
  <c r="P128" i="7"/>
  <c r="P138" i="7"/>
  <c r="P147" i="7"/>
  <c r="P157" i="7"/>
  <c r="P167" i="7"/>
  <c r="P179" i="7"/>
  <c r="P189" i="7"/>
  <c r="P199" i="7"/>
  <c r="P210" i="7"/>
  <c r="P220" i="7"/>
  <c r="P230" i="7"/>
  <c r="P242" i="7"/>
  <c r="P252" i="7"/>
  <c r="P262" i="7"/>
  <c r="P270" i="7"/>
  <c r="P278" i="7"/>
  <c r="P286" i="7"/>
  <c r="P294" i="7"/>
  <c r="P302" i="7"/>
  <c r="P310" i="7"/>
  <c r="P317" i="7"/>
  <c r="P326" i="7"/>
  <c r="P334" i="7"/>
  <c r="P342" i="7"/>
  <c r="P350" i="7"/>
  <c r="P358" i="7"/>
  <c r="P366" i="7"/>
  <c r="P325" i="7"/>
  <c r="P381" i="7"/>
  <c r="P389" i="7"/>
  <c r="P397" i="7"/>
  <c r="P6" i="7"/>
  <c r="P19" i="7"/>
  <c r="P39" i="7"/>
  <c r="P45" i="7"/>
  <c r="P51" i="7"/>
  <c r="P70" i="7"/>
  <c r="P93" i="7"/>
  <c r="P121" i="7"/>
  <c r="P148" i="7"/>
  <c r="P129" i="7"/>
  <c r="P130" i="7"/>
  <c r="P141" i="7"/>
  <c r="P135" i="7"/>
  <c r="P159" i="7"/>
  <c r="P171" i="7"/>
  <c r="P181" i="7"/>
  <c r="P191" i="7"/>
  <c r="P203" i="7"/>
  <c r="P212" i="7"/>
  <c r="P222" i="7"/>
  <c r="P234" i="7"/>
  <c r="P244" i="7"/>
  <c r="P254" i="7"/>
  <c r="P264" i="7"/>
  <c r="P272" i="7"/>
  <c r="P280" i="7"/>
  <c r="P288" i="7"/>
  <c r="P296" i="7"/>
  <c r="P304" i="7"/>
  <c r="P312" i="7"/>
  <c r="P319" i="7"/>
  <c r="P328" i="7"/>
  <c r="P336" i="7"/>
  <c r="P344" i="7"/>
  <c r="P352" i="7"/>
  <c r="P360" i="7"/>
  <c r="P368" i="7"/>
  <c r="P375" i="7"/>
  <c r="P383" i="7"/>
  <c r="P391" i="7"/>
  <c r="P399" i="7"/>
  <c r="P9" i="7"/>
  <c r="P20" i="7"/>
  <c r="P29" i="7"/>
  <c r="P55" i="7"/>
  <c r="P52" i="7"/>
  <c r="P73" i="7"/>
  <c r="P94" i="7"/>
  <c r="P104" i="7"/>
  <c r="P113" i="7"/>
  <c r="P80" i="7"/>
  <c r="P133" i="7"/>
  <c r="P100" i="7"/>
  <c r="P149" i="7"/>
  <c r="P162" i="7"/>
  <c r="P172" i="7"/>
  <c r="P182" i="7"/>
  <c r="P194" i="7"/>
  <c r="P156" i="7"/>
  <c r="P213" i="7"/>
  <c r="P225" i="7"/>
  <c r="P235" i="7"/>
  <c r="P245" i="7"/>
  <c r="P257" i="7"/>
  <c r="P265" i="7"/>
  <c r="P273" i="7"/>
  <c r="P281" i="7"/>
  <c r="P289" i="7"/>
  <c r="P297" i="7"/>
  <c r="P305" i="7"/>
  <c r="P313" i="7"/>
  <c r="P320" i="7"/>
  <c r="P329" i="7"/>
  <c r="P337" i="7"/>
  <c r="P345" i="7"/>
  <c r="P353" i="7"/>
  <c r="P361" i="7"/>
  <c r="P10" i="7"/>
  <c r="P22" i="7"/>
  <c r="P30" i="7"/>
  <c r="P59" i="7"/>
  <c r="P53" i="7"/>
  <c r="P74" i="7"/>
  <c r="P96" i="7"/>
  <c r="P105" i="7"/>
  <c r="P114" i="7"/>
  <c r="P122" i="7"/>
  <c r="P99" i="7"/>
  <c r="P142" i="7"/>
  <c r="P150" i="7"/>
  <c r="P163" i="7"/>
  <c r="P173" i="7"/>
  <c r="P183" i="7"/>
  <c r="P195" i="7"/>
  <c r="P204" i="7"/>
  <c r="P214" i="7"/>
  <c r="P226" i="7"/>
  <c r="P236" i="7"/>
  <c r="P246" i="7"/>
  <c r="P258" i="7"/>
  <c r="P266" i="7"/>
  <c r="P274" i="7"/>
  <c r="P282" i="7"/>
  <c r="P290" i="7"/>
  <c r="P298" i="7"/>
  <c r="P306" i="7"/>
  <c r="P314" i="7"/>
  <c r="P321" i="7"/>
  <c r="P330" i="7"/>
  <c r="P338" i="7"/>
  <c r="P346" i="7"/>
  <c r="P354" i="7"/>
  <c r="P362" i="7"/>
  <c r="P370" i="7"/>
  <c r="P377" i="7"/>
  <c r="P385" i="7"/>
  <c r="P393" i="7"/>
  <c r="P401" i="7"/>
  <c r="P409" i="7"/>
  <c r="P417" i="7"/>
  <c r="P12" i="7"/>
  <c r="P60" i="7"/>
  <c r="P92" i="7"/>
  <c r="P115" i="7"/>
  <c r="P143" i="7"/>
  <c r="P170" i="7"/>
  <c r="P197" i="7"/>
  <c r="P227" i="7"/>
  <c r="P253" i="7"/>
  <c r="P276" i="7"/>
  <c r="P299" i="7"/>
  <c r="P318" i="7"/>
  <c r="P340" i="7"/>
  <c r="P363" i="7"/>
  <c r="P378" i="7"/>
  <c r="P394" i="7"/>
  <c r="P407" i="7"/>
  <c r="P418" i="7"/>
  <c r="P36" i="7"/>
  <c r="P57" i="7"/>
  <c r="P85" i="7"/>
  <c r="P125" i="7"/>
  <c r="P102" i="7"/>
  <c r="P175" i="7"/>
  <c r="P205" i="7"/>
  <c r="P233" i="7"/>
  <c r="P260" i="7"/>
  <c r="P283" i="7"/>
  <c r="P303" i="7"/>
  <c r="P323" i="7"/>
  <c r="P347" i="7"/>
  <c r="P367" i="7"/>
  <c r="P382" i="7"/>
  <c r="P398" i="7"/>
  <c r="P410" i="7"/>
  <c r="P421" i="7"/>
  <c r="P65" i="7"/>
  <c r="P89" i="7"/>
  <c r="P23" i="7"/>
  <c r="P43" i="7"/>
  <c r="P120" i="7"/>
  <c r="P126" i="7"/>
  <c r="P153" i="7"/>
  <c r="P180" i="7"/>
  <c r="P206" i="7"/>
  <c r="P237" i="7"/>
  <c r="P263" i="7"/>
  <c r="P284" i="7"/>
  <c r="P307" i="7"/>
  <c r="P327" i="7"/>
  <c r="P348" i="7"/>
  <c r="P369" i="7"/>
  <c r="P384" i="7"/>
  <c r="P400" i="7"/>
  <c r="P411" i="7"/>
  <c r="P422" i="7"/>
  <c r="P26" i="7"/>
  <c r="P106" i="7"/>
  <c r="P103" i="7"/>
  <c r="P46" i="7"/>
  <c r="P87" i="7"/>
  <c r="P174" i="7"/>
  <c r="P218" i="7"/>
  <c r="P267" i="7"/>
  <c r="P295" i="7"/>
  <c r="P332" i="7"/>
  <c r="P364" i="7"/>
  <c r="P390" i="7"/>
  <c r="P413" i="7"/>
  <c r="P416" i="7"/>
  <c r="P376" i="7"/>
  <c r="P315" i="7"/>
  <c r="P68" i="7"/>
  <c r="P134" i="7"/>
  <c r="P186" i="7"/>
  <c r="P221" i="7"/>
  <c r="P268" i="7"/>
  <c r="P300" i="7"/>
  <c r="P335" i="7"/>
  <c r="P371" i="7"/>
  <c r="P392" i="7"/>
  <c r="P414" i="7"/>
  <c r="P374" i="7"/>
  <c r="P279" i="7"/>
  <c r="P249" i="7"/>
  <c r="P4" i="7"/>
  <c r="P75" i="7"/>
  <c r="P136" i="7"/>
  <c r="P187" i="7"/>
  <c r="P228" i="7"/>
  <c r="P271" i="7"/>
  <c r="P308" i="7"/>
  <c r="P339" i="7"/>
  <c r="P372" i="7"/>
  <c r="P395" i="7"/>
  <c r="P415" i="7"/>
  <c r="P11" i="7"/>
  <c r="P76" i="7"/>
  <c r="P82" i="7"/>
  <c r="P190" i="7"/>
  <c r="P238" i="7"/>
  <c r="P275" i="7"/>
  <c r="P343" i="7"/>
  <c r="P402" i="7"/>
  <c r="P243" i="7"/>
  <c r="P35" i="7"/>
  <c r="P107" i="7"/>
  <c r="P287" i="7"/>
  <c r="P405" i="7"/>
  <c r="P311" i="7"/>
  <c r="P158" i="7"/>
  <c r="P355" i="7"/>
  <c r="P18" i="7"/>
  <c r="P84" i="7"/>
  <c r="P144" i="7"/>
  <c r="P196" i="7"/>
  <c r="P351" i="7"/>
  <c r="P403" i="7"/>
  <c r="P419" i="7"/>
  <c r="P202" i="7"/>
  <c r="P379" i="7"/>
  <c r="P112" i="7"/>
  <c r="P164" i="7"/>
  <c r="P322" i="7"/>
  <c r="P165" i="7"/>
  <c r="P331" i="7"/>
  <c r="P250" i="7"/>
  <c r="P387" i="7"/>
  <c r="P406" i="7"/>
  <c r="P292" i="7"/>
  <c r="P211" i="7"/>
  <c r="P356" i="7"/>
  <c r="P386" i="7"/>
  <c r="P259" i="7"/>
  <c r="P44" i="7"/>
  <c r="P408" i="7"/>
  <c r="P217" i="7"/>
  <c r="P359" i="7"/>
  <c r="P31" i="7"/>
  <c r="P291" i="7"/>
  <c r="P79" i="7"/>
  <c r="K5" i="16"/>
  <c r="K8" i="16"/>
  <c r="K10" i="16"/>
  <c r="K12" i="16"/>
  <c r="K14" i="16"/>
  <c r="K6" i="16"/>
  <c r="K7" i="16"/>
  <c r="K11" i="16"/>
  <c r="K9" i="16"/>
  <c r="J6" i="9"/>
  <c r="J4" i="9"/>
  <c r="J5" i="9"/>
  <c r="K46" i="16"/>
  <c r="K53" i="16"/>
  <c r="K47" i="16"/>
  <c r="K54" i="16"/>
  <c r="K48" i="16"/>
  <c r="K55" i="16"/>
  <c r="K49" i="16"/>
  <c r="K56" i="16"/>
  <c r="K43" i="16"/>
  <c r="K58" i="16"/>
  <c r="K52" i="16"/>
  <c r="K59" i="16"/>
  <c r="K50" i="16"/>
  <c r="K57" i="16"/>
  <c r="K51" i="16"/>
  <c r="K44" i="16"/>
  <c r="K45" i="16"/>
  <c r="K42" i="16"/>
  <c r="K4" i="16"/>
  <c r="K13" i="16"/>
  <c r="L9" i="16"/>
  <c r="L11" i="16"/>
  <c r="L5" i="16"/>
  <c r="L6" i="16"/>
  <c r="L10" i="16"/>
  <c r="L14" i="16"/>
  <c r="L8" i="16"/>
  <c r="L12" i="16"/>
  <c r="K6" i="9"/>
  <c r="K4" i="9"/>
  <c r="K5" i="9"/>
  <c r="L50" i="16"/>
  <c r="L57" i="16"/>
  <c r="L43" i="16"/>
  <c r="L51" i="16"/>
  <c r="L58" i="16"/>
  <c r="L44" i="16"/>
  <c r="L56" i="16"/>
  <c r="L45" i="16"/>
  <c r="L52" i="16"/>
  <c r="L59" i="16"/>
  <c r="L48" i="16"/>
  <c r="L4" i="16"/>
  <c r="L46" i="16"/>
  <c r="L53" i="16"/>
  <c r="L42" i="16"/>
  <c r="L47" i="16"/>
  <c r="L54" i="16"/>
  <c r="L55" i="16"/>
  <c r="L7" i="16"/>
  <c r="L49" i="16"/>
  <c r="L13" i="16"/>
  <c r="K15" i="16"/>
  <c r="D4" i="10"/>
  <c r="D47" i="10"/>
  <c r="D35" i="10"/>
  <c r="D26" i="10"/>
  <c r="D13" i="10"/>
  <c r="D5" i="10"/>
  <c r="D54" i="10"/>
  <c r="D34" i="10"/>
  <c r="D25" i="10"/>
  <c r="D53" i="10"/>
  <c r="D24" i="10"/>
  <c r="D27" i="10"/>
  <c r="D46" i="10"/>
  <c r="D14" i="10"/>
  <c r="D45" i="10"/>
  <c r="D15" i="10"/>
  <c r="D36" i="10"/>
  <c r="D32" i="10"/>
  <c r="D6" i="10"/>
  <c r="D52" i="10"/>
  <c r="D44" i="10"/>
  <c r="D31" i="10"/>
  <c r="D23" i="10"/>
  <c r="D16" i="10"/>
  <c r="D20" i="10"/>
  <c r="D21" i="10"/>
  <c r="D19" i="10"/>
  <c r="D51" i="10"/>
  <c r="D39" i="10"/>
  <c r="D30" i="10"/>
  <c r="D17" i="10"/>
  <c r="D41" i="10"/>
  <c r="D11" i="10"/>
  <c r="D49" i="10"/>
  <c r="D7" i="10"/>
  <c r="D50" i="10"/>
  <c r="D29" i="10"/>
  <c r="D38" i="10"/>
  <c r="D48" i="10"/>
  <c r="D28" i="10"/>
  <c r="D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tc={9CFB1F6F-49C0-4BFB-B40F-1A804C1D0DF6}</author>
  </authors>
  <commentList>
    <comment ref="A15" authorId="0" shapeId="0" xr:uid="{9CFB1F6F-49C0-4BFB-B40F-1A804C1D0DF6}">
      <text>
        <t>[Threaded comment]
Your version of Excel allows you to read this threaded comment; however, any edits to it will get removed if the file is opened in a newer version of Excel. Learn more: https://go.microsoft.com/fwlink/?linkid=870924
Comment:
    I've coloured this in RED so we do NOT forgot to fill this in!
It would be good if you can already insert the working title, just in case.
For the link, we should also be able to ask Kathy to help generate a link that will be used for this report. It is best to get it early and to put it everyone, so we do have problems where people forget to cut and paste it in places.</t>
      </text>
    </comment>
  </commentList>
</comments>
</file>

<file path=xl/sharedStrings.xml><?xml version="1.0" encoding="utf-8"?>
<sst xmlns="http://schemas.openxmlformats.org/spreadsheetml/2006/main" count="5042" uniqueCount="687">
  <si>
    <t>Type of Support</t>
  </si>
  <si>
    <t>FY16</t>
  </si>
  <si>
    <t>FY17</t>
  </si>
  <si>
    <t>FY18</t>
  </si>
  <si>
    <t>FY19</t>
  </si>
  <si>
    <t>Summary</t>
  </si>
  <si>
    <t>Mapping India's Support for Marine Fisheries</t>
  </si>
  <si>
    <t>Description</t>
  </si>
  <si>
    <t>A.1 Input-based support for variable costs</t>
  </si>
  <si>
    <t>A.2 Output-based support</t>
  </si>
  <si>
    <t>A.2 (i) Direct or indirect transfers based on marine capture</t>
  </si>
  <si>
    <t>A.2 (ii) Induced transfers through market price support</t>
  </si>
  <si>
    <t>Transfers arising from policy measures that affect the level of domestic prices</t>
  </si>
  <si>
    <t>A.3 Input-based support for fixed costs</t>
  </si>
  <si>
    <t>Subsidy for acquisition or construction of new vessels</t>
  </si>
  <si>
    <t>A.4 Income support</t>
  </si>
  <si>
    <t>A.4 (i) Income support</t>
  </si>
  <si>
    <t>Transfers that supplement income or revenue, including direct payments to vessel owners or crew</t>
  </si>
  <si>
    <t>A.4 (ii) Special insurance for fishers</t>
  </si>
  <si>
    <t>A.5 Reduction of productive capacity</t>
  </si>
  <si>
    <t>Vessels buy-backs and buyouts of quotas</t>
  </si>
  <si>
    <t>A.5 (ii) Transfers aimed at reducing labor</t>
  </si>
  <si>
    <t>A.6 Miscellaneous transfers to fishers</t>
  </si>
  <si>
    <t>B.1 Access to other countries’ waters</t>
  </si>
  <si>
    <t>B.2 Provision of infrastructure</t>
  </si>
  <si>
    <t>B.2(a) Provision of infrastructure for club goods</t>
  </si>
  <si>
    <t>    B.2(a)(i) Capital expenditures</t>
  </si>
  <si>
    <t>Injection of capital in the construction and maintenance of infrastructure</t>
  </si>
  <si>
    <t>    B.2(a) (ii) Subsidized access to infrastructure</t>
  </si>
  <si>
    <t>Support to reduce the cost of accessing and using infrastructure</t>
  </si>
  <si>
    <t>B.2(b) Provision of infrastructure for public goods</t>
  </si>
  <si>
    <t>Payments supporting the construction, management and access to shared facilities (when providing exclusively public goods e.g. lighthouse)</t>
  </si>
  <si>
    <t>  B.2(b)(i) Capital expenditures</t>
  </si>
  <si>
    <t>  B.2(b) (ii) Subsidized access to infrastructure</t>
  </si>
  <si>
    <t>B.3 Research and Development (R&amp;D)</t>
  </si>
  <si>
    <t>B.3(i) Production-related R&amp;D</t>
  </si>
  <si>
    <t>Transfer for R&amp;D expenditure in the fishery sector aimed at increasing productivity of fishing</t>
  </si>
  <si>
    <t>B.3(ii) Management related R&amp;D</t>
  </si>
  <si>
    <t>Transfer for R&amp;D expenditure in the fishery sector, if aimed at improving resource management</t>
  </si>
  <si>
    <t>B.4 Marketing and promotion</t>
  </si>
  <si>
    <t>Transfers financing services to marketing and promotion of fish product</t>
  </si>
  <si>
    <t>B.5 Support to fishing communities</t>
  </si>
  <si>
    <t>B.6 Management of resources</t>
  </si>
  <si>
    <t>B.6 (i) Management expenditures</t>
  </si>
  <si>
    <t>B.6 (ii) Stock enhancement programs</t>
  </si>
  <si>
    <t>Expenditure associated with fish stock rebuilding</t>
  </si>
  <si>
    <t>B.6 (iii) Enforcement expenditures</t>
  </si>
  <si>
    <t>Expenditure associated with enforcement of management measures</t>
  </si>
  <si>
    <t>B.7 Miscellaneous transfers to general services</t>
  </si>
  <si>
    <t>Scheme</t>
  </si>
  <si>
    <t>Insurance</t>
  </si>
  <si>
    <t>Kerala</t>
  </si>
  <si>
    <t>NA</t>
  </si>
  <si>
    <t>Tamil Nadu</t>
  </si>
  <si>
    <t>Andhra Pradesh</t>
  </si>
  <si>
    <t>Karnataka</t>
  </si>
  <si>
    <t>Gujarat</t>
  </si>
  <si>
    <t>Group insurance to fishermen premium to GIC (50% css)</t>
  </si>
  <si>
    <t>Insurance scheme for allied workers engaged in fishery related activities</t>
  </si>
  <si>
    <t>Group insurance to fishermen (state plan)</t>
  </si>
  <si>
    <t>Joint</t>
  </si>
  <si>
    <t>Development of coastal social infrastructure facilities</t>
  </si>
  <si>
    <t>Integrated coastal area development project under RIDF</t>
  </si>
  <si>
    <t>Development of marine fisheries, infrastructure &amp; post harvest operations (css 60%)</t>
  </si>
  <si>
    <t>Cold storage</t>
  </si>
  <si>
    <t>Dredging of FH/FLC</t>
  </si>
  <si>
    <t>Renovation of existing ice plants</t>
  </si>
  <si>
    <t>Ice plants</t>
  </si>
  <si>
    <t>Integrated coastal area development project</t>
  </si>
  <si>
    <t>Development of coastal social infrastructure (one time aca)</t>
  </si>
  <si>
    <t>Nets</t>
  </si>
  <si>
    <t>Mariculture</t>
  </si>
  <si>
    <t>Mechanization and improvement of fishing crafts</t>
  </si>
  <si>
    <t>Motorization of traditional fishing crafts</t>
  </si>
  <si>
    <t>Suitable components of fishing gear under integrated fisheries development project</t>
  </si>
  <si>
    <t xml:space="preserve">Mobile services </t>
  </si>
  <si>
    <t>Purchase of suitable components for fishing gear</t>
  </si>
  <si>
    <t>Refrigerated &amp; insulated trucks</t>
  </si>
  <si>
    <t>Auto rickshaws</t>
  </si>
  <si>
    <t>Providing 35 mm square mesh nets</t>
  </si>
  <si>
    <t>Sea safety and sea rescue operations</t>
  </si>
  <si>
    <t>Fishery Survey of India</t>
  </si>
  <si>
    <t>Central Institute of Fisheries, Nautical &amp; Engineering Training (CIFNET)</t>
  </si>
  <si>
    <t>National Institute of Fisheries Post Harvest Technology and Training (NIFPHATT)</t>
  </si>
  <si>
    <t>Central Institute of Coastal Engineering For Fishery (CICEF)</t>
  </si>
  <si>
    <t>ICAR – Central Institute of Fisheries Education, Mumbai, Maharashtra</t>
  </si>
  <si>
    <t xml:space="preserve">Sagarmala (2015-2035) </t>
  </si>
  <si>
    <t>FY15 - FY35</t>
  </si>
  <si>
    <t>Completed</t>
  </si>
  <si>
    <t>On the skill development front, the skill gap studies of 21 coastal districts has been undertaken and the same is being implemented. Ministry of Shipping is funding the skill development initiatives under DDU-GKY to train 10,000 persons annually for next 3 years and has currently started training in Andhra Pradesh, Kerala and Tamil Nadu. In phase 1 of the programme , coastal district skilling programs (Phase I) in convergence with DDU-GKY, 1978 candidates have been trained and 1143 candidates have been placed.
To ensure technology based skill development, Ministry of Shipping have setup Centre of Excellence in Maritime &amp; Shipbuilding (CEMS) with two campuses at Vizag and Mumbai that are operational since February 2019. The centres will provide for skilled manpower in Maritime and Ship building sector with its capacity of training is 10,500 trainees per annum.</t>
  </si>
  <si>
    <t>Construction of a fishing harbour at Poompuhar in Nagapattinam District in Tamil Nadu</t>
  </si>
  <si>
    <t>Expansion of fishing harbour at Chinnamuttomin Kanyakumari District in Tamil Nadu</t>
  </si>
  <si>
    <t>Fishing harbor at Mookaiyur in Ramanathapuram district in Tamil Nadu</t>
  </si>
  <si>
    <t>Stage II expansion of Mirkawada Fishing Harbour in Ratnagiri District, Maharashtra</t>
  </si>
  <si>
    <t>River mouth dredging of Mahanadi at Paradip fishing harbour, Odisha</t>
  </si>
  <si>
    <t>Construction of fishing harbour at Chandipur, Odisha</t>
  </si>
  <si>
    <t>Skill development of workers involved in ship recycling activities at Alang, Gujarat</t>
  </si>
  <si>
    <t>Construction of passenger boat landing jetty at Kanhoji Angre Island, Maharashtra</t>
  </si>
  <si>
    <t>Development of lighthouse in Kanhoji Angre Island, Maharashtra</t>
  </si>
  <si>
    <t xml:space="preserve">Sagarmala Programme in coordination with related Central Ministries and State Governments would fund capacity building, infrastructure, and social development projects related to value addition in fisheries, aquaculture and cold chain development. As part of the coastal community development component of the Sagarmala Programme, Ministry is part-funding fishing harbour projects in convergence with Department of Animal Husbandry and Dairying (DADF). Rs. 242 Cr have been released so far for 16 projects (cost: Rs. 1,452 Cr). In addition, in-principle approval has been given for development of deep sea fishing vessels and fish processing centers in convergence with DADF.
</t>
  </si>
  <si>
    <t>Modernization of Infrastructure at Kakinada Anchorage Port, Andhra Pradesh.</t>
  </si>
  <si>
    <t>Phase 2 development of existing fishing harbour at Nizampatnam in Guntur district, Andhra Pradesh</t>
  </si>
  <si>
    <t>Development of fishing harbour at Uppada -V U. Kotapalli -M in East Godavari district</t>
  </si>
  <si>
    <t>Development of Sea Port Terminal at (Havelock) Swaraj Dweep, Andaman and Nicobar Islands</t>
  </si>
  <si>
    <t>Development of Fishing Harbour at Versova in Mumbai Suburban, Maharashtra</t>
  </si>
  <si>
    <t>Extension of berthing jetty at Campbell bay in Great Nicobar Island, Andaman and Nicobar Islands</t>
  </si>
  <si>
    <t>Beneficiary’s contribution</t>
  </si>
  <si>
    <t>Total PMMSY</t>
  </si>
  <si>
    <t>Upradation of existing vessels for export competency</t>
  </si>
  <si>
    <t>Area under new ponds for brackish water aquaculture</t>
  </si>
  <si>
    <t>Motorcycle with icebox</t>
  </si>
  <si>
    <t>Fish kiosks</t>
  </si>
  <si>
    <t>Fish retail markets</t>
  </si>
  <si>
    <t>Establishment of seaweed culture rafts</t>
  </si>
  <si>
    <t>Seaweed culture with monoline and tubenet method</t>
  </si>
  <si>
    <t>Odisha</t>
  </si>
  <si>
    <t>Maharashtra</t>
  </si>
  <si>
    <t>Goa</t>
  </si>
  <si>
    <t>Puducherry</t>
  </si>
  <si>
    <t>Andaman and Nicobar</t>
  </si>
  <si>
    <t>Lakshadweep</t>
  </si>
  <si>
    <t>Retail market</t>
  </si>
  <si>
    <t>Housing</t>
  </si>
  <si>
    <t>Training, skill development to fish farmers &amp; other stakeholders</t>
  </si>
  <si>
    <t>Establishment of retail/wholesale fish outlet</t>
  </si>
  <si>
    <t xml:space="preserve">Training, skill development to fish farmers &amp; other stakeholders </t>
  </si>
  <si>
    <t>Fisheries and Aquaculture Infrastructure Development Fund (FIDF) (Demand for Grants _12)</t>
  </si>
  <si>
    <t>Project on setting up of Marine Export Unit at Tadadi village, Karnataka</t>
  </si>
  <si>
    <t xml:space="preserve">Loan for fisheries activities at 0% interest to fisherwomen </t>
  </si>
  <si>
    <t xml:space="preserve">Nija Sharana Ambigara Chowdaiah North Karnataka Fisheries Development Agency (NKFDA) </t>
  </si>
  <si>
    <t>Scheme for Relief and Welfare of Tribals</t>
  </si>
  <si>
    <t>Fisheries Development Scheme</t>
  </si>
  <si>
    <t>Enforcement Marine Fishing Regulation Act</t>
  </si>
  <si>
    <t>Consultancy, Outsourcing ICT branding Publicity Contribution to NFDB schemes</t>
  </si>
  <si>
    <t>National Sub Plan (NSP)</t>
  </si>
  <si>
    <t>Scheduled Caste Sub Plan (SCSP)</t>
  </si>
  <si>
    <t>Tribal Sub Plan (TSP)</t>
  </si>
  <si>
    <t>Fisheries Development Scheme (FDS)</t>
  </si>
  <si>
    <t>Basic infrastructural facilities and human development of fisherfolk</t>
  </si>
  <si>
    <t>Bankable scheme</t>
  </si>
  <si>
    <t>National fishermen welfare fund assisted housing scheme</t>
  </si>
  <si>
    <t>Theeramythri support service</t>
  </si>
  <si>
    <t>Special rehabilitation package for the fisherfolk who lost land and house in sea erosion</t>
  </si>
  <si>
    <t>Integrated development of fishing village</t>
  </si>
  <si>
    <t>Processing preservation and marketing</t>
  </si>
  <si>
    <t>Theeramythri supermarket</t>
  </si>
  <si>
    <t>Implementation criteria</t>
  </si>
  <si>
    <t>Source</t>
  </si>
  <si>
    <t>A.1 Input-based subsidies for variable costs</t>
  </si>
  <si>
    <t>in INR crore</t>
  </si>
  <si>
    <t>Andaman &amp; Nicobar</t>
  </si>
  <si>
    <t>Daman &amp; Diu</t>
  </si>
  <si>
    <t>West Bengal</t>
  </si>
  <si>
    <t>Provided by</t>
  </si>
  <si>
    <t>Notes</t>
  </si>
  <si>
    <t>Crore</t>
  </si>
  <si>
    <t>Million</t>
  </si>
  <si>
    <t>Source:</t>
  </si>
  <si>
    <t>OECD Conversion Rates</t>
  </si>
  <si>
    <t>Other states</t>
  </si>
  <si>
    <t>in USD million</t>
  </si>
  <si>
    <t>Fisheries Institutes</t>
  </si>
  <si>
    <t>MPEDA</t>
  </si>
  <si>
    <t>Support Classification</t>
  </si>
  <si>
    <t>Sub-total (B)</t>
  </si>
  <si>
    <t>Sub-total (A)</t>
  </si>
  <si>
    <t>Breakdown of support for marine fisheries in India (in USD million)</t>
  </si>
  <si>
    <t>Central contributions to state schemes</t>
  </si>
  <si>
    <t>Distress Relief Fund</t>
  </si>
  <si>
    <t>Group Accident Insurance Scheme, paid to FISHCOPFED, New Delhi</t>
  </si>
  <si>
    <t>NFDB, 2020</t>
  </si>
  <si>
    <t>Grand Total</t>
  </si>
  <si>
    <t>B.2(a)(i)  Capital expenditures</t>
  </si>
  <si>
    <t xml:space="preserve">B.3(i) Production-related R&amp;D </t>
  </si>
  <si>
    <t>Subsidy for setting up of mini laboratory</t>
  </si>
  <si>
    <t>Catch Certification Scheme</t>
  </si>
  <si>
    <t>DS 2031 certificates</t>
  </si>
  <si>
    <t>ICCAT certificates</t>
  </si>
  <si>
    <t>Assistance to construction of fish markets and fish marketing</t>
  </si>
  <si>
    <t xml:space="preserve">Tribal Sub Plan </t>
  </si>
  <si>
    <t>Reimbursement of differential interest to commercial banks</t>
  </si>
  <si>
    <t>Patrolling in territorial waters for regulating marine fishing</t>
  </si>
  <si>
    <t>Technology and Infrastructural Upgradation for Scheme for Marine Products (TIUSMP)</t>
  </si>
  <si>
    <t>Cold Chain Development (CCD)</t>
  </si>
  <si>
    <t>Landing and berthing facilities</t>
  </si>
  <si>
    <t>NABARD assistance under Rural Infrastructure Development Fund (RIDF)</t>
  </si>
  <si>
    <t>Construction and maintenance of fisheries buildings and facilities</t>
  </si>
  <si>
    <t>Type of support</t>
  </si>
  <si>
    <t>Sanctioned</t>
  </si>
  <si>
    <t>Breakdown of Sagarmala expenditure (in INR crore)</t>
  </si>
  <si>
    <t>Breakdown of Sagarmala expenditure (in USD million)</t>
  </si>
  <si>
    <t>Legend</t>
  </si>
  <si>
    <t>SUPPORT TO INDIVDUAL FISHERS</t>
  </si>
  <si>
    <t>GENERAL SERVICES SUPPORT</t>
  </si>
  <si>
    <t>Sagarmala</t>
  </si>
  <si>
    <t>PMMSY</t>
  </si>
  <si>
    <t>Read the full report here:</t>
  </si>
  <si>
    <t>Diesel subsidy</t>
  </si>
  <si>
    <t>Electricity subsidy</t>
  </si>
  <si>
    <t>Kerosene subsidy</t>
  </si>
  <si>
    <t>This data sheet presents an overview of support provided to marine fisheries by the central government and four state governments in India:</t>
  </si>
  <si>
    <t>The data sheet also presents data on two other major support schemes, which are not included in the main database due to different time coverage and methodological challenges:</t>
  </si>
  <si>
    <t>Transfers that increase in magnitude depending on volume or value of marine capture</t>
  </si>
  <si>
    <t>A.3 (i) Vessel construction or purchase</t>
  </si>
  <si>
    <t>A.3 (ii) Modernization</t>
  </si>
  <si>
    <t>A.3 (iii) Other fixed costs</t>
  </si>
  <si>
    <t>A.5 (i) Transfers aimed at reducing fixed or variable costs</t>
  </si>
  <si>
    <t>Central government</t>
  </si>
  <si>
    <t xml:space="preserve">State government </t>
  </si>
  <si>
    <t>Breakdown of support for marine fisheries in India (in INR crore, nominal)</t>
  </si>
  <si>
    <t>Conversions from INR crore to USD million are based on the following:</t>
  </si>
  <si>
    <t>Exchange rates and unit conversion</t>
  </si>
  <si>
    <t>Conversion factor from crore to million</t>
  </si>
  <si>
    <t>Conversion rates INR crore to USD million</t>
  </si>
  <si>
    <t>Scheme name</t>
  </si>
  <si>
    <t>Type of fishing</t>
  </si>
  <si>
    <t>Scheme focus</t>
  </si>
  <si>
    <t>Transport</t>
  </si>
  <si>
    <t>A.3 (ii) Support to modernization</t>
  </si>
  <si>
    <t>A.3 (iii) Support to other fixed costs</t>
  </si>
  <si>
    <t>Mechanism</t>
  </si>
  <si>
    <t>Recipient</t>
  </si>
  <si>
    <t>C1 Government provisions of goods and services</t>
  </si>
  <si>
    <t>Unknown</t>
  </si>
  <si>
    <t>All</t>
  </si>
  <si>
    <t>Post-harvest</t>
  </si>
  <si>
    <t>A1 Grants and other direct transfers of funds</t>
  </si>
  <si>
    <t>No individual recipient</t>
  </si>
  <si>
    <t>B2 Exemptions and relief from indirect taxes</t>
  </si>
  <si>
    <t>A2 (i)  Interest rate subsidies</t>
  </si>
  <si>
    <t>A2 (ii)  Preferential loans</t>
  </si>
  <si>
    <t>A2 (iii)  Debt forgiveness</t>
  </si>
  <si>
    <t>Non-EU Catch Certificate</t>
  </si>
  <si>
    <t>Provided to</t>
  </si>
  <si>
    <t>State government</t>
  </si>
  <si>
    <t xml:space="preserve">B.3(ii) Management-related R&amp;D </t>
  </si>
  <si>
    <t>B. General Services Support</t>
  </si>
  <si>
    <t>NETFISH</t>
  </si>
  <si>
    <t>Other</t>
  </si>
  <si>
    <t>Comments (if any)</t>
  </si>
  <si>
    <t>* Data discrepancy so FY19 data taken from NFDB (2020).</t>
  </si>
  <si>
    <t>** Data discrepancy so FY17 data taken from NFDB (2020).</t>
  </si>
  <si>
    <t>*** Data discrepancy so FY20 data taken from NFDB (2020).</t>
  </si>
  <si>
    <t>Central contributions to state schemes*</t>
  </si>
  <si>
    <t>Safety of fishers</t>
  </si>
  <si>
    <t>Other income support</t>
  </si>
  <si>
    <t>Savings-cum-relief</t>
  </si>
  <si>
    <t>Relief during ban or lean periods</t>
  </si>
  <si>
    <t>A Direct transfer of funds</t>
  </si>
  <si>
    <t xml:space="preserve">  A2 Credit-related subsidies</t>
  </si>
  <si>
    <t xml:space="preserve">  A3 Government equity participation</t>
  </si>
  <si>
    <t>B Revenue forgone or note collected</t>
  </si>
  <si>
    <t xml:space="preserve">  B1 Accelerated depreciation and other tax deferrals</t>
  </si>
  <si>
    <t xml:space="preserve">  B2 Exemptions and relief from indirect taxes</t>
  </si>
  <si>
    <t>C Government provisions and purchase</t>
  </si>
  <si>
    <t xml:space="preserve">  C1 Government provisions of goods and services</t>
  </si>
  <si>
    <t>D Income or price support</t>
  </si>
  <si>
    <t>FUNDING MECHANISM</t>
  </si>
  <si>
    <r>
      <t xml:space="preserve">  A1</t>
    </r>
    <r>
      <rPr>
        <sz val="10"/>
        <color theme="1"/>
        <rFont val="Times New Roman"/>
        <family val="1"/>
      </rPr>
      <t xml:space="preserve"> </t>
    </r>
    <r>
      <rPr>
        <sz val="10"/>
        <color rgb="FF000000"/>
        <rFont val="Calibri"/>
        <family val="2"/>
      </rPr>
      <t>Grants and other direct transfers of funds</t>
    </r>
  </si>
  <si>
    <r>
      <t xml:space="preserve">     A2 (i)</t>
    </r>
    <r>
      <rPr>
        <sz val="10"/>
        <color theme="1"/>
        <rFont val="Times New Roman"/>
        <family val="1"/>
      </rPr>
      <t xml:space="preserve">  </t>
    </r>
    <r>
      <rPr>
        <sz val="10"/>
        <color rgb="FF000000"/>
        <rFont val="Calibri"/>
        <family val="2"/>
      </rPr>
      <t>Interest rate subsidies</t>
    </r>
  </si>
  <si>
    <r>
      <t xml:space="preserve">     A2 (ii)</t>
    </r>
    <r>
      <rPr>
        <sz val="10"/>
        <color theme="1"/>
        <rFont val="Times New Roman"/>
        <family val="1"/>
      </rPr>
      <t xml:space="preserve">  </t>
    </r>
    <r>
      <rPr>
        <sz val="10"/>
        <color rgb="FF000000"/>
        <rFont val="Calibri"/>
        <family val="2"/>
      </rPr>
      <t>Preferential loans</t>
    </r>
  </si>
  <si>
    <r>
      <t xml:space="preserve">     A2 (iii)</t>
    </r>
    <r>
      <rPr>
        <sz val="10"/>
        <color theme="1"/>
        <rFont val="Times New Roman"/>
        <family val="1"/>
      </rPr>
      <t xml:space="preserve">  </t>
    </r>
    <r>
      <rPr>
        <sz val="10"/>
        <color rgb="FF000000"/>
        <rFont val="Calibri"/>
        <family val="2"/>
      </rPr>
      <t>Debt forgiveness</t>
    </r>
  </si>
  <si>
    <r>
      <t xml:space="preserve">     A2 (iv)</t>
    </r>
    <r>
      <rPr>
        <sz val="10"/>
        <color theme="1"/>
        <rFont val="Times New Roman"/>
        <family val="1"/>
      </rPr>
      <t xml:space="preserve">  </t>
    </r>
    <r>
      <rPr>
        <sz val="10"/>
        <color rgb="FF000000"/>
        <rFont val="Calibri"/>
        <family val="2"/>
      </rPr>
      <t>Export insurances</t>
    </r>
  </si>
  <si>
    <r>
      <t xml:space="preserve">     A2 (v)</t>
    </r>
    <r>
      <rPr>
        <sz val="10"/>
        <color theme="1"/>
        <rFont val="Times New Roman"/>
        <family val="1"/>
      </rPr>
      <t xml:space="preserve">  </t>
    </r>
    <r>
      <rPr>
        <sz val="10"/>
        <color rgb="FF000000"/>
        <rFont val="Calibri"/>
        <family val="2"/>
      </rPr>
      <t>Loan guarantees and insurance programmes</t>
    </r>
  </si>
  <si>
    <r>
      <t xml:space="preserve">  B2</t>
    </r>
    <r>
      <rPr>
        <sz val="10"/>
        <color theme="1"/>
        <rFont val="Times New Roman"/>
        <family val="1"/>
      </rPr>
      <t xml:space="preserve"> </t>
    </r>
    <r>
      <rPr>
        <sz val="10"/>
        <color rgb="FF000000"/>
        <rFont val="Calibri"/>
        <family val="2"/>
      </rPr>
      <t>Credits, refunds and exemptions from income tax</t>
    </r>
  </si>
  <si>
    <r>
      <t xml:space="preserve">  C2</t>
    </r>
    <r>
      <rPr>
        <sz val="10"/>
        <color theme="1"/>
        <rFont val="Times New Roman"/>
        <family val="1"/>
      </rPr>
      <t xml:space="preserve"> </t>
    </r>
    <r>
      <rPr>
        <sz val="10"/>
        <color rgb="FF000000"/>
        <rFont val="Calibri"/>
        <family val="2"/>
      </rPr>
      <t>Government purchase of goods</t>
    </r>
  </si>
  <si>
    <t>Artisanal</t>
  </si>
  <si>
    <t>Government of Andhra Pradesh, 2018</t>
  </si>
  <si>
    <t>Government of Andhra Pradesh, 2018, 2019, 2020</t>
  </si>
  <si>
    <t>Government of Andhra Pradesh, 2019</t>
  </si>
  <si>
    <t>Government of Karnataka, 2017</t>
  </si>
  <si>
    <t>Government of Karnataka, 2017, 2018, 2019</t>
  </si>
  <si>
    <t>Government of Karnataka, 2019</t>
  </si>
  <si>
    <t>Government of Karnataka, 2017, 2018</t>
  </si>
  <si>
    <t>Government of Karnataka, 2017, 2019</t>
  </si>
  <si>
    <t>Government of Karnataka, 2018</t>
  </si>
  <si>
    <t>Government of Kerala, 2019</t>
  </si>
  <si>
    <t>Government of Kerala, 2020</t>
  </si>
  <si>
    <t>Government of Kerala, 2018, 2019</t>
  </si>
  <si>
    <t>Government of Kerala, 2018</t>
  </si>
  <si>
    <t>Government of Kerala, 2018, 2019, 2020</t>
  </si>
  <si>
    <t>Government of Kerala, 2019, 2020</t>
  </si>
  <si>
    <t>Government of Kerala, 2017</t>
  </si>
  <si>
    <t>Government of Kerala, 2017, 2018</t>
  </si>
  <si>
    <t>NFDB, 2020; Parliament of India, 2020</t>
  </si>
  <si>
    <t>Parliament of India, 2020</t>
  </si>
  <si>
    <t>Government of India, 2019</t>
  </si>
  <si>
    <t>NETFISH, 2020</t>
  </si>
  <si>
    <t>Government of Andhra Pradesh, 2020</t>
  </si>
  <si>
    <t>Department of Fisheries, 2020a</t>
  </si>
  <si>
    <t>Source: Department of Fisheries, 2020b</t>
  </si>
  <si>
    <t>Source: Ministry of Shipping, n.d.</t>
  </si>
  <si>
    <t>Marine Products Export Development Authority, 2019</t>
  </si>
  <si>
    <r>
      <t xml:space="preserve">National Fisheries Development Board (NFDB). (2020). </t>
    </r>
    <r>
      <rPr>
        <i/>
        <sz val="10"/>
        <color theme="1"/>
        <rFont val="Arial"/>
        <family val="2"/>
      </rPr>
      <t xml:space="preserve">Annual Report, 2019-2020. </t>
    </r>
  </si>
  <si>
    <t>ICAR, 2020</t>
  </si>
  <si>
    <t>Government of India, 2016, 2017, 2018</t>
  </si>
  <si>
    <t>REFERENCES</t>
  </si>
  <si>
    <t>Data</t>
  </si>
  <si>
    <r>
      <t xml:space="preserve">Analysis of this data and the underlying methodology is presented in the report: </t>
    </r>
    <r>
      <rPr>
        <sz val="10"/>
        <color rgb="FFFF0000"/>
        <rFont val="Arial"/>
        <family val="2"/>
      </rPr>
      <t>Mapping Support for Marine Fisheries in India</t>
    </r>
  </si>
  <si>
    <t>Government of India, 2016, 2018, 2019</t>
  </si>
  <si>
    <t>Figures in USD million</t>
  </si>
  <si>
    <t>Under Tendering</t>
  </si>
  <si>
    <t>Breakdown of PMMSY*</t>
  </si>
  <si>
    <t>*All amounts are budgeted allocations, not actual expenditure.</t>
  </si>
  <si>
    <t>GRAND TOTAL (A+B+C)</t>
  </si>
  <si>
    <t>Joint contributuons for some states* (C)</t>
  </si>
  <si>
    <t xml:space="preserve">Joint contributuons for some states* (C)                              </t>
  </si>
  <si>
    <t>INR Crore</t>
  </si>
  <si>
    <t xml:space="preserve">USD Million </t>
  </si>
  <si>
    <t>Figures in INR crore (nominal)</t>
  </si>
  <si>
    <t xml:space="preserve">Fishers  </t>
  </si>
  <si>
    <t>Fishers</t>
  </si>
  <si>
    <t xml:space="preserve">C1 Government provisions of goods and services </t>
  </si>
  <si>
    <t>Department of Fisheries, n.d.a</t>
  </si>
  <si>
    <t>Department of Fisheries, n.d.b</t>
  </si>
  <si>
    <t>ND</t>
  </si>
  <si>
    <t>ND: Data not available.</t>
  </si>
  <si>
    <r>
      <t xml:space="preserve">Department of Fisheries. (n.d.b). </t>
    </r>
    <r>
      <rPr>
        <i/>
        <sz val="10"/>
        <color theme="1"/>
        <rFont val="Arial"/>
        <family val="2"/>
      </rPr>
      <t>Department of Fisheries, Government of Tamil Nadu</t>
    </r>
    <r>
      <rPr>
        <sz val="10"/>
        <color theme="1"/>
        <rFont val="Arial"/>
        <family val="2"/>
      </rPr>
      <t>. https://www.fisheries.tn.gov.in/</t>
    </r>
  </si>
  <si>
    <r>
      <t xml:space="preserve">Department of Fisheries. (n.d.a). </t>
    </r>
    <r>
      <rPr>
        <i/>
        <sz val="10"/>
        <color theme="1"/>
        <rFont val="Arial"/>
        <family val="2"/>
      </rPr>
      <t>Department of Fisheries, Government of Andhra Pradesh</t>
    </r>
    <r>
      <rPr>
        <sz val="10"/>
        <color theme="1"/>
        <rFont val="Arial"/>
        <family val="2"/>
      </rPr>
      <t>. http://fisheries.ap.gov.in/</t>
    </r>
  </si>
  <si>
    <t>Exemption of sales tax on high speed diesel (HSD)</t>
  </si>
  <si>
    <t>VAT rebate on purchase of HSD</t>
  </si>
  <si>
    <t>Sales tax subsidy on HSD to mechanized fishing vessels below 20 metres in length</t>
  </si>
  <si>
    <t>Rebate on purchase of HSD</t>
  </si>
  <si>
    <t>Kerosene subsidy to OBM boat fishers</t>
  </si>
  <si>
    <t>Reimbursement of sales tax on diesel used by fishing boats transferred to fishers</t>
  </si>
  <si>
    <t>Total for supply of kerosene to traditional boats</t>
  </si>
  <si>
    <t>Supply of tax exempted HSD Tamil Nadu (83,737 kilolitres of diesel)</t>
  </si>
  <si>
    <t>Subsidy on electricity used by ice plants</t>
  </si>
  <si>
    <t>Distribution of kerosene to fishers</t>
  </si>
  <si>
    <t>Production bonus to fishers</t>
  </si>
  <si>
    <t xml:space="preserve">Promotion of deep-sea fishing </t>
  </si>
  <si>
    <t>Providing 50% subsidy for fishers to procure new tuna longliner vessels</t>
  </si>
  <si>
    <t>Deep-sea fishing</t>
  </si>
  <si>
    <t>Introduction of deep-sea fishing vessels (24m OAL and above) under public-private partnership (PPP) mode</t>
  </si>
  <si>
    <t>Introduction of deep-sea fishing vessels (24m OAL and above) under PPP mode</t>
  </si>
  <si>
    <t xml:space="preserve">Introduction of deep-sea fishing vessels (24m OAL and above) under PPP mode
</t>
  </si>
  <si>
    <t>Assistance to traditional/artisanal fishers (FRP boat)</t>
  </si>
  <si>
    <t>Motorization of fishing crafts</t>
  </si>
  <si>
    <t>Mechanization of fishing crafts (for OBM).</t>
  </si>
  <si>
    <t>Mechanization of fishing crafts and boats</t>
  </si>
  <si>
    <t>Assistance for intermediate crafts</t>
  </si>
  <si>
    <t>Mechanisation and improvement of fishing crafts</t>
  </si>
  <si>
    <t>Subsidy for captive/independent pre-processing centre</t>
  </si>
  <si>
    <t>Vessel construction and modernization</t>
  </si>
  <si>
    <t>C1 Government provision of goods and services</t>
  </si>
  <si>
    <t>Motorization of traditional craft</t>
  </si>
  <si>
    <t>Supply of nets to traditional and motorized marine fishers</t>
  </si>
  <si>
    <t>Assistance to retail fish marketing by supply of 3-wheelers with ice boxes etc. – Scheduled Tribe component</t>
  </si>
  <si>
    <t>Assistance to retail fish marketing  by supply of 4-wheelers with ice boxes etc. – Scheduled Tribe component</t>
  </si>
  <si>
    <t>Mobile vehicles for fish vending/seed transport/fish transport</t>
  </si>
  <si>
    <t>Supply of deep-sea fishing nets</t>
  </si>
  <si>
    <t>Fish transport, bicycles, nets ice box to fishers – Fisheries Development Scheme (FDS)</t>
  </si>
  <si>
    <t>Nets to marine fishers (FDS)</t>
  </si>
  <si>
    <t>Supply of 3-wheelers with ice box etc. – Scheduled Tribe component</t>
  </si>
  <si>
    <t xml:space="preserve">Supply of 4-wheelers with ice box etc. – Scheduled Caste plan </t>
  </si>
  <si>
    <t>Assistance to fishers for livelihood-provision of boat and net</t>
  </si>
  <si>
    <t>Assistance for purchase of fishery requisites</t>
  </si>
  <si>
    <t>Gillnets and accessories</t>
  </si>
  <si>
    <t>Providing navigational aids and other facilities</t>
  </si>
  <si>
    <t>Safety jacket and lifebuoys</t>
  </si>
  <si>
    <t>Safety of fishers at sea</t>
  </si>
  <si>
    <t>Compensation to fishers for the removal of licensed/unlicensed stake/Chinese nets</t>
  </si>
  <si>
    <t xml:space="preserve">Safety of fishers at sea </t>
  </si>
  <si>
    <t>Supply of insulated boxes</t>
  </si>
  <si>
    <t>Financial assistance to purchase single-net/small rampon net and accessories</t>
  </si>
  <si>
    <t>Safety equipment for fisherwomen</t>
  </si>
  <si>
    <t>Seed capital for NBCFDC &amp; NMDFC schemes</t>
  </si>
  <si>
    <t>Modernization of net factory at Ernakulam</t>
  </si>
  <si>
    <t>Sea safety and promotion of deep-sea fishing</t>
  </si>
  <si>
    <t>Assistance for Global Positioning System (GPS)</t>
  </si>
  <si>
    <t>Assistance for radio telephone</t>
  </si>
  <si>
    <t>Assistance for the maintenance of cold chain</t>
  </si>
  <si>
    <t>Assistance for insulated fish boxes</t>
  </si>
  <si>
    <t>Autorickshaw ice box</t>
  </si>
  <si>
    <t>Insulated fish or ice box</t>
  </si>
  <si>
    <t>Motorcycle ice box</t>
  </si>
  <si>
    <t>Mussel farm or bivalve culture</t>
  </si>
  <si>
    <t>Seaweed cultivation</t>
  </si>
  <si>
    <t>Pearl culture</t>
  </si>
  <si>
    <t>Sea cage culture</t>
  </si>
  <si>
    <t>Motorcycles with ice box</t>
  </si>
  <si>
    <t>Seaweed culture</t>
  </si>
  <si>
    <t>Installation of cages/pens in reservoirs and other open waterbodies</t>
  </si>
  <si>
    <t>Mussel farming (No)</t>
  </si>
  <si>
    <t xml:space="preserve">Special allowance of INR 5,000 to marine fisher families during lean fishing season </t>
  </si>
  <si>
    <t>Contribution to fishers welfare fund/pension to fishers and allied workers</t>
  </si>
  <si>
    <t>Kerala fishers' debt relief commission</t>
  </si>
  <si>
    <t>Distribution of free ration to fishers with mechanized boats during the trawl ban period</t>
  </si>
  <si>
    <t>Financial assistance of INR 5,000 to marine fisher families during fishing ban period</t>
  </si>
  <si>
    <t>Pradhan Mantri Jeevan Jyoti Bima Yojana</t>
  </si>
  <si>
    <t>Pradhan Mantri Suraksha Bima Yojana</t>
  </si>
  <si>
    <t>Additional state assistance to savings-cum-relief scheme to fishermen</t>
  </si>
  <si>
    <t>National fishers welfare fund assisted savings-cum-relief scheme to fishermen (50% css )</t>
  </si>
  <si>
    <t>Savings-cum-relief (both marine &amp; inland fishers)</t>
  </si>
  <si>
    <t>Integrated fisheries development project (NCDC 100%)</t>
  </si>
  <si>
    <t xml:space="preserve">FDS Real Time Governance Society (RTGS) </t>
  </si>
  <si>
    <t xml:space="preserve">Blue Revolution – Integrated Development and Management of Fisheries </t>
  </si>
  <si>
    <t>Blue Revolution – Integrated Development and Management of Fisheries  (60% css)</t>
  </si>
  <si>
    <t>Development of marine fisheries infrastructure</t>
  </si>
  <si>
    <t>Infrastructure expenses under Scheduled Caste Sub Plan &amp; Tribal Sub Plan</t>
  </si>
  <si>
    <t>Mathsya Jopasane Yojane</t>
  </si>
  <si>
    <t>Development of marine fisheries infrastructure and post harvest operations (50% css)</t>
  </si>
  <si>
    <t>Ice plants and cold storage</t>
  </si>
  <si>
    <t>Rural Infrastructure Development Fund (NABARD assisted scheme)</t>
  </si>
  <si>
    <t>Assistance for chilled fish handling centre</t>
  </si>
  <si>
    <t>Assistance for pre-processing centre</t>
  </si>
  <si>
    <t>Assistance for dry fish handling centre</t>
  </si>
  <si>
    <t>Financial assistance for creating basic facilities for fish curing/drying/packing/storage for export</t>
  </si>
  <si>
    <t>Assistance for large cold storage</t>
  </si>
  <si>
    <t>Assistance for conveyance</t>
  </si>
  <si>
    <t>Ice plant-cum-cold storage</t>
  </si>
  <si>
    <t>Construction of landing centres</t>
  </si>
  <si>
    <t>Ice plants (new)</t>
  </si>
  <si>
    <t>Ice plants-cum-cold storage</t>
  </si>
  <si>
    <t>Training/education/research and development</t>
  </si>
  <si>
    <t>ICAR – Central Institute of Fisheries Technology, Kochi</t>
  </si>
  <si>
    <t>ICAR – Central Marine Fisheries Research Institute, Kochi</t>
  </si>
  <si>
    <t xml:space="preserve">Retail Fish Marketing – Tribal SubPlan (TSP) Schemes </t>
  </si>
  <si>
    <t>Establishment of mobile/stationary  fish retail outlets – Scheduled Caste Plan (SCC)</t>
  </si>
  <si>
    <t xml:space="preserve">Retail Fish Marketing – Scheduled Caste SubPlan (SCP) Schemes </t>
  </si>
  <si>
    <t>Modernization of fish markets</t>
  </si>
  <si>
    <t>Assistance for construction of fish markets – NFDB 50%, state 10%, max INR 25.00 lakh by state</t>
  </si>
  <si>
    <t>Modernization of fish markets, value addition, post-harvest activities</t>
  </si>
  <si>
    <t>Assistance for process automation and packaging</t>
  </si>
  <si>
    <t>Quality issues notified by importing countries (alert/rejection)</t>
  </si>
  <si>
    <t>Non-Radio Activity Certificate</t>
  </si>
  <si>
    <t>Mobile kiosk retail</t>
  </si>
  <si>
    <t>Setting up of mobile/retail fish outlet (kiosk)</t>
  </si>
  <si>
    <t>Fisheries policy</t>
  </si>
  <si>
    <t>Scheme for Relief and Welfare of Fishers Belonging to Scheduled Castes</t>
  </si>
  <si>
    <t>Training &amp; skill development</t>
  </si>
  <si>
    <t>Diversified production of fish and fish by-products (Khunti)</t>
  </si>
  <si>
    <t>Integrated marine fisheries development project (Phase IV) schemes under NCDC</t>
  </si>
  <si>
    <t>Traditional marine fish production (Behundi) scheme Phase III development project under NCDC</t>
  </si>
  <si>
    <t>Financial Assistance to registered fishers societies/associations</t>
  </si>
  <si>
    <t>CSS Housing Scheme – State share</t>
  </si>
  <si>
    <t>Matsya Ashraya Yojane, FY 2017:to Karnataka Fisheries Development Corporation, Mangalore, FY 2018,FY 2019: Rajiv Gandhi Housing Corporation, Bangalore</t>
  </si>
  <si>
    <t>Research, extension, exhibition and training</t>
  </si>
  <si>
    <t>Special components welfare expenses Scheduled Caste Sub Plan &amp; Tribal Sub Plan</t>
  </si>
  <si>
    <t>NCDC assisted integrated fisheries development project phase II (State share)</t>
  </si>
  <si>
    <t>Housing scheme assisted by national fishermen welfare fund (50% state share)</t>
  </si>
  <si>
    <t>Educational concession to the children of registered fishers</t>
  </si>
  <si>
    <t>Community capital for institutional credit (interest-free loan)</t>
  </si>
  <si>
    <t xml:space="preserve">Implementation of gender equality and women's empowerment policy – assistance to Matsyafed </t>
  </si>
  <si>
    <t>Implementation of gender equality and women's empowerment policy – Society for assistance to fisherwomen (SAF)</t>
  </si>
  <si>
    <t>Loans to Matsyafed for integrated pilot project for fisheries development (NCDC assisted)</t>
  </si>
  <si>
    <t>Legislative assembly constituency asset development scheme (LAC ads)</t>
  </si>
  <si>
    <t>Interest subsidy</t>
  </si>
  <si>
    <t>Fishers' houses</t>
  </si>
  <si>
    <t>Fishers' housing</t>
  </si>
  <si>
    <t>Construction of community hall</t>
  </si>
  <si>
    <t>Mobile fisheries extension-cum-diagnostic vehicle</t>
  </si>
  <si>
    <t>Conservation and management of fish resources (marine fisheries)</t>
  </si>
  <si>
    <t>Management of marine fisheries</t>
  </si>
  <si>
    <t>Conservation &amp; awareness</t>
  </si>
  <si>
    <t>Maintenance of shore stations</t>
  </si>
  <si>
    <t>Cold storage; transport</t>
  </si>
  <si>
    <t>transport</t>
  </si>
  <si>
    <t>Cold storage; transport; Nets</t>
  </si>
  <si>
    <t>A2 (v)  Loan guarantees and insurance programs</t>
  </si>
  <si>
    <t>Fishers' Aid program</t>
  </si>
  <si>
    <t>Training programs conducted by NETFISH, A total of 1603 extension programs were conducted during 2017/18</t>
  </si>
  <si>
    <t>Mechanized</t>
  </si>
  <si>
    <t>Motorized</t>
  </si>
  <si>
    <t>FY 2016</t>
  </si>
  <si>
    <t>FY 2017</t>
  </si>
  <si>
    <t>FY 2018</t>
  </si>
  <si>
    <t>FY 2019</t>
  </si>
  <si>
    <t>Transfers that reduce the cost of variable inputs, which in India is mainly fuel</t>
  </si>
  <si>
    <t>Subsidy covering the cost of modernization of old vessels</t>
  </si>
  <si>
    <t>Other capital costs including human capital but also equipment such as gear, engine, processing machinery, and fish-finding technology</t>
  </si>
  <si>
    <t>Measures that reduce employers' social security contributions or provide insurance schemes for fishers (e.g., health insurance, pension schemes)</t>
  </si>
  <si>
    <t>Transfers financing training, education, early retirement plans, and other transition costs to promote economic diversification</t>
  </si>
  <si>
    <t>Transfers to fishers that cannot be allocated to the above categories (e.g., due to a lack of information)</t>
  </si>
  <si>
    <t>Payment for access to other countries' waters (e.g., government-to-government payments for the right of access, for a country's fishing fleet, to operate in another country's EEZ)</t>
  </si>
  <si>
    <t>Payments supporting the construction, management, and access to shared facilities (when not providing exclusively public goods)</t>
  </si>
  <si>
    <t>Transfers supporting improvements of livelihoods and economic diversification in fishing communities (e.g. housing facilities, food aid, education and training, new village infrastructure, IT)</t>
  </si>
  <si>
    <t>Expenditures associated with resource management programs</t>
  </si>
  <si>
    <t>Financing other general services that cannot be disaggregated and allocated to the above categories (e.g., due to a lack of information)</t>
  </si>
  <si>
    <t>*Sourced from WTO notifications where disaggregation between centre and state contributions was unavailable</t>
  </si>
  <si>
    <t>Sagarmala schemes and projects – Annual actual expenditures (fisheries + non-fisheries)</t>
  </si>
  <si>
    <t>Other Schemes under Sagarmala – Annual actual expenditures (fisheries + non-fisheries)</t>
  </si>
  <si>
    <t>Sagarmala Development Company – Annual actual expenditures (fisheries + non-fisheries)</t>
  </si>
  <si>
    <t>Under implementation</t>
  </si>
  <si>
    <t>As part of Sagarmala Programme, more than 574 projects (Cost: INR 6.01 lakh crore) have been identified for implementation, during 2015-2035, across the areas of port modernization &amp; new port development, port connectivity enhancement, port-linked industrialization and coastal community development. As of September 30, 2019, a total of 121 projects (cost: INR 30,228 crore) have been completed and 201 projects (cost: INR.309, 048 crore) are under implementation.</t>
  </si>
  <si>
    <t>Third-stage expansion including modernization of the existing fishing harbour of Malpe in Udupi District in Karnataka</t>
  </si>
  <si>
    <t>Modernization of the existing fishing harbour at Amadalli in Uttara Kannada, Karnataka</t>
  </si>
  <si>
    <t>Coastal Districts Skill Development Program – Phase I Karnataka</t>
  </si>
  <si>
    <t>Coastal Districts Skill Development Program – Phase I Tamil Nadu</t>
  </si>
  <si>
    <t>Construction of fishing harbour at Thalai in Kannur District in Kerala</t>
  </si>
  <si>
    <t>Construction of mini fishing harbour Chettuva in Thrissur District in Kerala</t>
  </si>
  <si>
    <t>Modernization of Sassoon Dock Fishing Harbour</t>
  </si>
  <si>
    <t>Coastal Districts Skill Development Program – Phase I Maharashtra</t>
  </si>
  <si>
    <t>Coastal Districts Skill Development Program – Phase I Odisha</t>
  </si>
  <si>
    <t>Fishing harbour Phase 3 at Mangrol – District Junagadh, Gujarat</t>
  </si>
  <si>
    <t xml:space="preserve">Fishing harbour at Kuthakal, Kunthukul – TN </t>
  </si>
  <si>
    <t>Development of fishing harbour at Kulai, Karnataka</t>
  </si>
  <si>
    <t>Fishing Harbour at Navabandar – Taluka Una, District Gir Somnath, Gujarat</t>
  </si>
  <si>
    <t>Fishing harbour Phase 2 at Veraval, District Gir Somnath, Gujarat</t>
  </si>
  <si>
    <t>Fishers development projects at Vadhavan fishing harbour and fish processing centre, deep-sea fishing vessels, Maharashtra</t>
  </si>
  <si>
    <t>Development of fishing harbour in Juvvaladinne in SPSR Nellore district in the State of Andhra Pradesh</t>
  </si>
  <si>
    <t>Phase 2 development of existing fishing harbour at Machilipatnam in Krishna district, Andhra Pradesh</t>
  </si>
  <si>
    <t>Development of fishing harbour at Vodarevu in Prakasam district, Andhra Pradesh</t>
  </si>
  <si>
    <t>Development of Gopalpur, Barkul, Satapada and Tampara as coastal circuit in Odisha</t>
  </si>
  <si>
    <t>Development of Coastal Circuit – Long Island – Ross Smith Island – Neil Island – Havelock Island – Baratang Island – Port Blair in Andaman and Nicobar under Swadesh Darshan Scheme</t>
  </si>
  <si>
    <t>Chennai – Mamallapuram – Rameshwaram – Manpadu – Kanyakumari as coastal circuit</t>
  </si>
  <si>
    <t>Development of Sea Port Terminal at Phoenix Bay Harbour – Port Blair, Andaman and Nicobar Islands</t>
  </si>
  <si>
    <t>Construction of major fishing harbour at Vasco Bay, MoPT, Goa</t>
  </si>
  <si>
    <t>Development of fishing harbour at Karanja in Raigad District, Maharashtra</t>
  </si>
  <si>
    <t>Development of fishing harbour in Anandwadi – Sindhudurg District, Maharashtra</t>
  </si>
  <si>
    <t>Development of Hejmaadi Kodi fishing harbour in Udupi District, Karnataka</t>
  </si>
  <si>
    <t>Dry port at Niphad in Nashik District, Maharashtra</t>
  </si>
  <si>
    <t>Dry port at Ranjani Village in Sangli district, Maharashtra</t>
  </si>
  <si>
    <t>Dry port at Wardha, Maharashtra</t>
  </si>
  <si>
    <t>Dry port at Jalna,Maharashtra</t>
  </si>
  <si>
    <t>Multi-skill development centre at JNPT, Maharasthra</t>
  </si>
  <si>
    <t>Ship repair operations and management of ship repair facility at 7 Indira dock, MbPT, Mumbai</t>
  </si>
  <si>
    <t>Coastal Districts Skill Development Program – Phase 2 – Goa</t>
  </si>
  <si>
    <t>Coastal Districts Skill Development Program – Phase 2 – Gujarat</t>
  </si>
  <si>
    <t>Coastal Districts Skill Development Program – Phase 2 – Maharashtra</t>
  </si>
  <si>
    <t>Coastal Districts Skill Development Program – Phase 2 – Karnataka</t>
  </si>
  <si>
    <t>Coastal Districts Skill Development Program – Phase 2 – Kerala</t>
  </si>
  <si>
    <t>Coastal Districts Skill Development Program – Phase 2 – Tamil Nadu</t>
  </si>
  <si>
    <t>Coastal Districts Skill Development Program – Phase 2 – Puducherry</t>
  </si>
  <si>
    <t>Coastal Districts Skill Development Program – Phase 2 – Andhra Pradesh</t>
  </si>
  <si>
    <t>Coastal Districts Skill Development Program – Phase 2 – Andaman and Nicobar Islands</t>
  </si>
  <si>
    <t>Coastal Districts Skill Development Program – Phase 2 – West Bengal</t>
  </si>
  <si>
    <t>Coastal Districts Skill Development Program – Phase 2 – Lakshadweep</t>
  </si>
  <si>
    <t>Ministry of Shipping, Centre &amp; State</t>
  </si>
  <si>
    <t>INR crore</t>
  </si>
  <si>
    <t xml:space="preserve">USD million </t>
  </si>
  <si>
    <t>FY 2021</t>
  </si>
  <si>
    <t>USD million</t>
  </si>
  <si>
    <t>Acquisition of deep-sea fishing vessels</t>
  </si>
  <si>
    <t>Establishment of bio-toilets in mechanized fishing vessels</t>
  </si>
  <si>
    <t>Installation of new sea cages</t>
  </si>
  <si>
    <t>Establishment of small marine finfish hatchery</t>
  </si>
  <si>
    <t>Establishment of need based new brackish hatcheries (shell and finfish)</t>
  </si>
  <si>
    <t>Scheme-wise PMMSY (fishermen welfare)</t>
  </si>
  <si>
    <t>Boat replacement and nets for traditional fishers</t>
  </si>
  <si>
    <t>Livelihood and nutritutional support for socio-economic families</t>
  </si>
  <si>
    <t>Units for extension and support services</t>
  </si>
  <si>
    <t>Three-wheeler with icebox</t>
  </si>
  <si>
    <t>Construction of cold storage and ice plants</t>
  </si>
  <si>
    <t>Insulated truck units</t>
  </si>
  <si>
    <t>Fish feed mill</t>
  </si>
  <si>
    <t>Refrigerated truck</t>
  </si>
  <si>
    <t>Bicycle with ice box</t>
  </si>
  <si>
    <t>Value-added enterprise</t>
  </si>
  <si>
    <t>Establishment of disease diagnostics and quality testing labs</t>
  </si>
  <si>
    <t>Disease diagnostics and quality testing mobile labs</t>
  </si>
  <si>
    <t xml:space="preserve">Aquatic referral labs for quality testing and disease diagnostics </t>
  </si>
  <si>
    <t>Scheme-wise development of seaweed cultivation</t>
  </si>
  <si>
    <t>Scheme-wise infrastructure and post-harvest management components/activities</t>
  </si>
  <si>
    <t>Scheme-wise aquatic health management components</t>
  </si>
  <si>
    <t>Scheme-wise "important activities"</t>
  </si>
  <si>
    <t>Multipurpose support services – Sagar Mitra</t>
  </si>
  <si>
    <t>Proposals sanctioned by DoF as on January 6, 2021 – By coastal state (fisheries total, marine + inland + infrastructure)</t>
  </si>
  <si>
    <t>Exchange rate INR to USD</t>
  </si>
  <si>
    <t>FY 2020</t>
  </si>
  <si>
    <r>
      <t>Department of Fisheries. (2020a).</t>
    </r>
    <r>
      <rPr>
        <i/>
        <sz val="10"/>
        <color theme="1"/>
        <rFont val="Arial"/>
        <family val="2"/>
      </rPr>
      <t xml:space="preserve"> Annual report 2019-20. </t>
    </r>
    <r>
      <rPr>
        <sz val="10"/>
        <color theme="1"/>
        <rFont val="Arial"/>
        <family val="2"/>
      </rPr>
      <t xml:space="preserve">Government of India. http://dahd.nic.in/sites/default/filess/Annual%20Report.pdf </t>
    </r>
  </si>
  <si>
    <r>
      <t xml:space="preserve">Department of Fisheries. (2020b). </t>
    </r>
    <r>
      <rPr>
        <i/>
        <sz val="10"/>
        <color theme="1"/>
        <rFont val="Arial"/>
        <family val="2"/>
      </rPr>
      <t xml:space="preserve">Basic framework of PMMSY. </t>
    </r>
    <r>
      <rPr>
        <sz val="10"/>
        <color theme="1"/>
        <rFont val="Arial"/>
        <family val="2"/>
      </rPr>
      <t>http://dof.gov.in/sites/default/files/2020-07/AnnexureFrameworktostatesUT_0.pdf</t>
    </r>
  </si>
  <si>
    <r>
      <t xml:space="preserve">Government of India. (2016). </t>
    </r>
    <r>
      <rPr>
        <i/>
        <sz val="10"/>
        <rFont val="Arial"/>
        <family val="2"/>
      </rPr>
      <t>New and full notification pursuant to Article XVI:1 of the GATT 1994 and Article 25 of the Agreement on Subsidies and Countervailing Measures (</t>
    </r>
    <r>
      <rPr>
        <sz val="10"/>
        <rFont val="Arial"/>
        <family val="2"/>
      </rPr>
      <t>G/SCM/N/253/IND/Suppl.3).</t>
    </r>
  </si>
  <si>
    <r>
      <t xml:space="preserve">Government of India. (2018). </t>
    </r>
    <r>
      <rPr>
        <i/>
        <sz val="10"/>
        <rFont val="Arial"/>
        <family val="2"/>
      </rPr>
      <t>New and full notification pursuant to Article XVI:1 of the GATT 1994 and Article 25 of the Agreement on Subsidies and Countervailing Measures</t>
    </r>
    <r>
      <rPr>
        <sz val="10"/>
        <rFont val="Arial"/>
        <family val="2"/>
      </rPr>
      <t xml:space="preserve"> (G/SCM/N/284/IND/Suppl.2, G/SCM/N/315/IND).</t>
    </r>
  </si>
  <si>
    <r>
      <t xml:space="preserve">Government of India. (2019). </t>
    </r>
    <r>
      <rPr>
        <i/>
        <sz val="10"/>
        <rFont val="Arial"/>
        <family val="2"/>
      </rPr>
      <t>New and full notification pursuant to Article XVI:1 of the GATT 1994 and Article 25 of the Agreement on Subsidies and Countervailing Measures</t>
    </r>
    <r>
      <rPr>
        <sz val="10"/>
        <rFont val="Arial"/>
        <family val="2"/>
      </rPr>
      <t xml:space="preserve"> (G/SCM/N/284/IND/Suppl.3, G/SCM/N/315/IND/Suppl.1).</t>
    </r>
  </si>
  <si>
    <r>
      <t xml:space="preserve">Government of Andhra Pradesh. (2018). </t>
    </r>
    <r>
      <rPr>
        <i/>
        <sz val="10"/>
        <color theme="1"/>
        <rFont val="Arial"/>
        <family val="2"/>
      </rPr>
      <t xml:space="preserve">Budget estimates. </t>
    </r>
    <r>
      <rPr>
        <sz val="10"/>
        <color theme="1"/>
        <rFont val="Arial"/>
        <family val="2"/>
      </rPr>
      <t>Animal Husbandry, Dairy Development and Fisheries Department.</t>
    </r>
  </si>
  <si>
    <r>
      <t xml:space="preserve">Government of Andhra Pradesh. (2019). </t>
    </r>
    <r>
      <rPr>
        <i/>
        <sz val="10"/>
        <color theme="1"/>
        <rFont val="Arial"/>
        <family val="2"/>
      </rPr>
      <t xml:space="preserve">Budget estimates. </t>
    </r>
    <r>
      <rPr>
        <sz val="10"/>
        <color theme="1"/>
        <rFont val="Arial"/>
        <family val="2"/>
      </rPr>
      <t>Animal Husbandry, Dairy Development and Fisheries Department.</t>
    </r>
  </si>
  <si>
    <r>
      <t xml:space="preserve">Government of Andhra Pradesh. (2020). </t>
    </r>
    <r>
      <rPr>
        <i/>
        <sz val="10"/>
        <color rgb="FF000000"/>
        <rFont val="Arial"/>
        <family val="2"/>
      </rPr>
      <t>Budget estimates.</t>
    </r>
    <r>
      <rPr>
        <sz val="10"/>
        <color rgb="FF000000"/>
        <rFont val="Arial"/>
        <family val="2"/>
      </rPr>
      <t xml:space="preserve"> Animal Husbandry, Dairy Development and Fisheries Department.</t>
    </r>
  </si>
  <si>
    <r>
      <t xml:space="preserve">Government of Karnataka. (2019). </t>
    </r>
    <r>
      <rPr>
        <i/>
        <sz val="10"/>
        <color rgb="FF000000"/>
        <rFont val="Arial"/>
        <family val="2"/>
      </rPr>
      <t>Annual report</t>
    </r>
    <r>
      <rPr>
        <sz val="10"/>
        <color rgb="FF000000"/>
        <rFont val="Arial"/>
        <family val="2"/>
      </rPr>
      <t xml:space="preserve">. Department of Fisheries. </t>
    </r>
  </si>
  <si>
    <r>
      <t xml:space="preserve">Government of Karnataka. (2017). </t>
    </r>
    <r>
      <rPr>
        <i/>
        <sz val="10"/>
        <color theme="1"/>
        <rFont val="Arial"/>
        <family val="2"/>
      </rPr>
      <t xml:space="preserve">Annual report. </t>
    </r>
    <r>
      <rPr>
        <sz val="10"/>
        <color theme="1"/>
        <rFont val="Arial"/>
        <family val="2"/>
      </rPr>
      <t xml:space="preserve">Department of Fisheries. </t>
    </r>
  </si>
  <si>
    <r>
      <t xml:space="preserve">Government of Karnataka. (2018). </t>
    </r>
    <r>
      <rPr>
        <i/>
        <sz val="10"/>
        <color theme="1"/>
        <rFont val="Arial"/>
        <family val="2"/>
      </rPr>
      <t xml:space="preserve">Annual report. </t>
    </r>
    <r>
      <rPr>
        <sz val="10"/>
        <color theme="1"/>
        <rFont val="Arial"/>
        <family val="2"/>
      </rPr>
      <t xml:space="preserve">Department of Fisheries. </t>
    </r>
  </si>
  <si>
    <r>
      <t xml:space="preserve">Government of Kerala. (2017). </t>
    </r>
    <r>
      <rPr>
        <i/>
        <sz val="10"/>
        <color theme="1"/>
        <rFont val="Arial"/>
        <family val="2"/>
      </rPr>
      <t>Demands for grants and detailed budget estimates</t>
    </r>
    <r>
      <rPr>
        <sz val="10"/>
        <color theme="1"/>
        <rFont val="Arial"/>
        <family val="2"/>
      </rPr>
      <t>. Finance Department.</t>
    </r>
  </si>
  <si>
    <r>
      <t xml:space="preserve">Government of Kerala. (2018). </t>
    </r>
    <r>
      <rPr>
        <i/>
        <sz val="10"/>
        <color theme="1"/>
        <rFont val="Arial"/>
        <family val="2"/>
      </rPr>
      <t>Demands for grants and detailed budget estimates.</t>
    </r>
    <r>
      <rPr>
        <sz val="10"/>
        <color theme="1"/>
        <rFont val="Arial"/>
        <family val="2"/>
      </rPr>
      <t xml:space="preserve"> Finance Department.</t>
    </r>
  </si>
  <si>
    <r>
      <t xml:space="preserve">Government of Kerala. (2019). </t>
    </r>
    <r>
      <rPr>
        <i/>
        <sz val="10"/>
        <color rgb="FF000000"/>
        <rFont val="Arial"/>
        <family val="2"/>
      </rPr>
      <t xml:space="preserve">Demands for grants and detailed budget estimates. </t>
    </r>
    <r>
      <rPr>
        <sz val="10"/>
        <color rgb="FF000000"/>
        <rFont val="Arial"/>
        <family val="2"/>
      </rPr>
      <t>Finance Department</t>
    </r>
    <r>
      <rPr>
        <i/>
        <sz val="10"/>
        <color rgb="FF000000"/>
        <rFont val="Arial"/>
        <family val="2"/>
      </rPr>
      <t>.</t>
    </r>
  </si>
  <si>
    <r>
      <t xml:space="preserve">Government of Kerala. (2020). </t>
    </r>
    <r>
      <rPr>
        <i/>
        <sz val="10"/>
        <color rgb="FF000000"/>
        <rFont val="Arial"/>
        <family val="2"/>
      </rPr>
      <t xml:space="preserve">Demands for grants and detailed budget estimates. </t>
    </r>
    <r>
      <rPr>
        <sz val="10"/>
        <color rgb="FF000000"/>
        <rFont val="Arial"/>
        <family val="2"/>
      </rPr>
      <t>Finance Department.</t>
    </r>
  </si>
  <si>
    <r>
      <t xml:space="preserve">Indian Council of Agricultural Research (ICAR). (2020). </t>
    </r>
    <r>
      <rPr>
        <i/>
        <sz val="10"/>
        <color theme="1"/>
        <rFont val="Arial"/>
        <family val="2"/>
      </rPr>
      <t>Annual report, 2019-20.</t>
    </r>
    <r>
      <rPr>
        <sz val="10"/>
        <color theme="1"/>
        <rFont val="Arial"/>
        <family val="2"/>
      </rPr>
      <t xml:space="preserve"> https://icar.org.in/content/dare-icar-annual-report-2020</t>
    </r>
  </si>
  <si>
    <r>
      <t xml:space="preserve">Marine Products Export Development Authority (MPEDA). (2019). </t>
    </r>
    <r>
      <rPr>
        <i/>
        <sz val="10"/>
        <color theme="1"/>
        <rFont val="Arial"/>
        <family val="2"/>
      </rPr>
      <t>Annual report, 2018-19.</t>
    </r>
    <r>
      <rPr>
        <sz val="10"/>
        <color theme="1"/>
        <rFont val="Arial"/>
        <family val="2"/>
      </rPr>
      <t xml:space="preserve"> http://mpeda.gov.in/?page_id=2365</t>
    </r>
  </si>
  <si>
    <r>
      <t xml:space="preserve">Ministry of Shipping. (n.d.). </t>
    </r>
    <r>
      <rPr>
        <i/>
        <sz val="10"/>
        <color theme="1"/>
        <rFont val="Arial"/>
        <family val="2"/>
      </rPr>
      <t>Projects under Sagarmala.</t>
    </r>
    <r>
      <rPr>
        <sz val="10"/>
        <color theme="1"/>
        <rFont val="Arial"/>
        <family val="2"/>
      </rPr>
      <t>http://sagarmala.gov.in/projects/projects-under-sagarmala</t>
    </r>
  </si>
  <si>
    <r>
      <t xml:space="preserve">Network for Fish Quality Management and Sustainable Fishing (NETFISH). (2019). </t>
    </r>
    <r>
      <rPr>
        <i/>
        <sz val="10"/>
        <color theme="1"/>
        <rFont val="Arial"/>
        <family val="2"/>
      </rPr>
      <t>Annual report.</t>
    </r>
    <r>
      <rPr>
        <sz val="10"/>
        <color theme="1"/>
        <rFont val="Arial"/>
        <family val="2"/>
      </rPr>
      <t xml:space="preserve"> http://www.netfishmpeda.org/publications/pdf/NETFISH%20ANNUAL%20REPORT%202018-19.pdf</t>
    </r>
  </si>
  <si>
    <r>
      <t>Parliament of India. (2020).</t>
    </r>
    <r>
      <rPr>
        <i/>
        <sz val="10"/>
        <color theme="1"/>
        <rFont val="Arial"/>
        <family val="2"/>
      </rPr>
      <t xml:space="preserve"> Standing Committee on Agriculture, 17th Lokh Sabha, 12th report.</t>
    </r>
  </si>
  <si>
    <t>Purchase of fuel (kerosene/petrol) for operation of outboard motor (OBM)</t>
  </si>
  <si>
    <t>Reimbursement/spot exemption of sales tax on HSD</t>
  </si>
  <si>
    <t>Assistance to retail fish marketing by supply of 3-wheelers with ice boxes etc. – Scheduled Caste component</t>
  </si>
  <si>
    <t>Assistance to retail fish marketing by supply of 4-wheelers with ice boxes etc. – Scheduled Caste component</t>
  </si>
  <si>
    <t>Supply of two-wheelers with ice box/freezer-mounted mopeds for fish vending/2-wheelers with ice box for shrimp seed transport  – Scheduled Caste component</t>
  </si>
  <si>
    <t>Supply of two-wheelers with ice box/freezer-mounted mopeds for fish vending/2-wheelers with ice box for shrimp seed transport – Scheduled Tribe component</t>
  </si>
  <si>
    <t>Fish transport,four-wheelers,three-wheelers, bicycles with ice boxes (Scheduled Tribe + Scheduled Caste Component)</t>
  </si>
  <si>
    <t xml:space="preserve">Supply of two-wheelers with ice box – Scheduled Tribe component </t>
  </si>
  <si>
    <t>Financial support for acquisition of refrigerated truck/containers</t>
  </si>
  <si>
    <t xml:space="preserve">In this database, support measures for marine fisheries are categorized according to their implementation criteria, understood as the conditions under which support is provided to fishers or the sector as a whole. </t>
  </si>
  <si>
    <t>For a detailed methodology, check Annex I of the report.</t>
  </si>
  <si>
    <t>Ongoing SagarMala projects as on September 31, 2019</t>
  </si>
  <si>
    <t>Coastal community development</t>
  </si>
  <si>
    <t>On the skill development front, the skill gap studies of 21 coastal districts has been undertaken and the same is being implemented. Ministry of Shipping is funding the skill development initiatives under DDU-GKY to train 10,000 persons annually for next 3 years and has currently started training in Andhra Pradesh, Kerala and Tamil Nadu. In Phase 1 of the programm, coastal district skilling programs (Phase I) in convergence with DDU-GKY, 1978 candidates have been trained and 1,143 candidates have been placed.
To ensure technology based skill development, Ministry of Shipping have setup Centre of Excellence in Maritime &amp; Shipbuilding (CEMS) with two campuses at Vizag and Mumbai that are operational since February 2019. The centres will provide for skilled manpower in Maritime and Ship building sector with its capacity of training is 10,500 trainees per annum.</t>
  </si>
  <si>
    <t>On the skill development front, the skill gap studies of 21 coastal districts has been undertaken and the same is being implemented. Ministry of Shipping is funding the skill development initiatives under DDU-GKY to train 10,000 persons annually for next 3 years and has currently started training in Andhra Pradesh, Kerala and Tamil Nadu. In Phase 1 of the program, coastal district skilling programs (Phase I) in convergence with DDU-GKY, 1,978 candidates have been trained and 1,143 candidates have been placed.
To ensure technology based skill development, Ministry of Shipping have setup Centre of Excellence in Maritime &amp; Shipbuilding (CEMS) with two campuses at Vizag and Mumbai that are operational since February 2019. The centres will provide for skilled manpower in Maritime and Ship building sector with its capacity of training is 10,500 trainees per annum.</t>
  </si>
  <si>
    <t>On the skill development front, the skill gap studies of 21 coastal districts has been undertaken and the same is being implemented. The Ministry of Shipping is funding the skill development initiatives under DDU-GKY to train 10,000 persons annually for next 3 years and has currently started training in Andhra Pradesh, Kerala and Tamil Nadu. In Phase 1 of the program, coastal district skilling programs (Phase I) in convergence with DDU-GKY, 1978 candidates have been trained and 1,143 candidates have been placed.
To ensure technology-based skill development, the Ministry of Shipping has set up the Centre of Excellence in Maritime &amp; Shipbuilding (CEMS), with two campuses at Vizag and Mumbai that have been operational since February 2019. The centres will provide for skilled manpower in the maritime and ship building sector. Its training capacity is 10,500 trainees per annum.</t>
  </si>
  <si>
    <t>On the skill development front, the skill gap studies of 21 coastal districts has been undertaken and the same is being implemented. the Ministry of Shipping is funding the skill development initiatives under DDU-GKY to train 10,000 persons annually for next 3 years and has currently started training in Andhra Pradesh, Kerala and Tamil Nadu. In Phase 1 of the program, coastal district skilling programs (Phase I) in convergence with DDU-GKY, 1978 candidates have been trained and 1,143 candidates have been placed.
To ensure technology-based skill development, the Ministry of Shipping has set up the Centre of Excellence in Maritime &amp; Shipbuilding (CEMS), with two campuses at Vizag and Mumbai that have been operational since February 2019. The centres will provide for skilled manpower in the maritime and ship building sector. Its training capacity is 10,500 trainees per annum.</t>
  </si>
  <si>
    <t>On the skill development front, the skill gap studies of 21 coastal districts has been undertaken and the same is being implemented. Ministry of Shipping is funding the skill development initiatives under DDU-GKY to train 10,000 persons annually for next 3 years and has currently started training in Andhra Pradesh, Kerala and Tamil Nadu. In Phase 1 of the program, coastal district skilling programs (Phase I) in convergence with DDU-GKY, 1978 candidates have been trained and 1,143 candidates have been placed.
To ensure technology-based skill development, the Ministry of Shipping has set up the Centre of Excellence in Maritime &amp; Shipbuilding (CEMS), with two campuses at Vizag and Mumbai that have been operational since February 2019. The centres will provide for skilled manpower in the maritime and ship building sector. Its training capacity is 10,500 trainees per annum.</t>
  </si>
  <si>
    <t>The total proposed cost of the project is INR 52.17 crore and will be funded in a convergence mode
of implementation under Sagarmala Programme of the Ministry of Shipping and Central Sector Scheme
on Blue Revolution: Integrated Development and Management of Fisheries of Department of Animal
Husbandry, Dairying and Fisheries. The remaining 50% of the project cost will be funded by the
State Government of Maharashtra</t>
  </si>
  <si>
    <t xml:space="preserve">Total sanctioned amount </t>
  </si>
  <si>
    <t>Scheme-wise PMMSY (marine only)</t>
  </si>
  <si>
    <t>Revolving fund for Matsya Mitra Groups (MMGs)</t>
  </si>
  <si>
    <t>Data is disaggregated using fishers' population to represent marine-only share</t>
  </si>
  <si>
    <t>Data is disaggregated using fish production to represent marine-only share</t>
  </si>
  <si>
    <t>Procurement of FRP gillnet boats, Matsya Ashraya, and purchase of non-motorized boats (pathi dhoni) under Tribal sub plan</t>
  </si>
  <si>
    <t>Supply of FRP boats</t>
  </si>
  <si>
    <t>Supply of fibre-reinforced plastic (FRP) boats to marine fishers</t>
  </si>
  <si>
    <t>Assistance to traditional/artisanal fishers for: A) procurement of FRP boats up to 10 m overall length (OAL) as a replacement for traditional/wooden boats including
net; B) procurement of insulated fish and ice holding boxes etc.</t>
  </si>
  <si>
    <t>Tamil Nadu fisherwomen savings-cum-relief scheme</t>
  </si>
  <si>
    <t>Financial assistance for the setting up of modern Ice plants/renovation of existing ice plants for the supply of quality ice for fish preservation</t>
  </si>
  <si>
    <t>CSS Savings-cum-Relief Scheme for Marine Fishers – State share</t>
  </si>
  <si>
    <t>Modernization/upgrading of existing fishing harbours (FH)</t>
  </si>
  <si>
    <t>Dredging of FHs – CSS</t>
  </si>
  <si>
    <t xml:space="preserve">FH at Vellayil (state share) </t>
  </si>
  <si>
    <t>Land acquisition for FHs</t>
  </si>
  <si>
    <t xml:space="preserve">Completion and full operationalization of Chettuva, Cheruvathur &amp; Thalai FHs (state share) </t>
  </si>
  <si>
    <t>FH at Manjeswaram (state share)</t>
  </si>
  <si>
    <t>FH at Thanoor (state share)</t>
  </si>
  <si>
    <t>Completion and full operationalization of Chettuva, Cheruvathur &amp; Thalai FHs (Central share)</t>
  </si>
  <si>
    <t>FH at Manjeswaram (Central share)</t>
  </si>
  <si>
    <t>FH at Thanoor (Central share)</t>
  </si>
  <si>
    <t>Completion and full operationalization of Chettuva, Cheruvathur &amp; Thalai FHs (60% css)</t>
  </si>
  <si>
    <t xml:space="preserve">FH Vizhinjam and Thankassery </t>
  </si>
  <si>
    <t>Capital repairs and maintenance dredging of FHs</t>
  </si>
  <si>
    <t>Operation, management, and maintenance of FHs</t>
  </si>
  <si>
    <t>FH at Chettuva (state scheme)</t>
  </si>
  <si>
    <t>FH at Cheruvathur (state scheme)</t>
  </si>
  <si>
    <t>Investigation of new FHs</t>
  </si>
  <si>
    <t>FHs – CSS</t>
  </si>
  <si>
    <t>Relief assistance to marine fishers for ban period</t>
  </si>
  <si>
    <t>Relief assistance to marine fishers for fishing lean period</t>
  </si>
  <si>
    <t>Construction of FLCs</t>
  </si>
  <si>
    <t>FH/FLC</t>
  </si>
  <si>
    <t>New FHs/FLCs</t>
  </si>
  <si>
    <t>FHs and FLCs</t>
  </si>
  <si>
    <t>Construction of FLC at Munakkakkadavu in Thrissur District under the CSS on development of marine fisheries, infrastructure, and post harvest operations(75% ca)</t>
  </si>
  <si>
    <t xml:space="preserve">FLC at Munakkakkadavu (state share) </t>
  </si>
  <si>
    <t>FLC at Munakkakkadavu (Central scheme)</t>
  </si>
  <si>
    <t>FLC at Munakkakkadavu (60% css)</t>
  </si>
  <si>
    <t>Munakkakadavu FLC (state scheme)</t>
  </si>
  <si>
    <t>Landing and berthing facilities under central assistance to state schemes</t>
  </si>
  <si>
    <t>Fish landing centres (FLCs) under central assistance to state schemes</t>
  </si>
  <si>
    <t>Construction of FLCs at Antervedipallipalem, East Godavari District under central assistance to state schemes</t>
  </si>
  <si>
    <t>FLCs  under central assistance to state schemes</t>
  </si>
  <si>
    <t>Supply of subsidized industrial kerosene to traditional crafts (11,941 kilolitres of kerosene)</t>
  </si>
  <si>
    <t>Replacement of old kerosen OBM with petrol OBM</t>
  </si>
  <si>
    <t>Assistance to fishers for better preservation of catch (financial assistance for installation of fish hold, refrigerated sea water system and ice-making machine onboard fishing vessel)</t>
  </si>
  <si>
    <t>Progress of the implementation of financial assistance schemes during 2015/16</t>
  </si>
  <si>
    <t>Group insurance scheme</t>
  </si>
  <si>
    <t xml:space="preserve">National Fishers Savings-cum Relief Scheme (NFSRS) for marine fishers </t>
  </si>
  <si>
    <t>Group Accident Insurance Scheme for Fisherfolk : Paid by Tamil Nadu state govt to COPFED</t>
  </si>
  <si>
    <t>Savings-cum-relief scheme for marine fisherwomen</t>
  </si>
  <si>
    <t>Development and maintenance of FHs and FLCs</t>
  </si>
  <si>
    <t>Fish collection and marketing facilities for Fisheries Cooperative Society</t>
  </si>
  <si>
    <t>Online registration of fishing vessels</t>
  </si>
  <si>
    <t>https://www.iisd.org/sustainable-marine-fisheries-india</t>
  </si>
  <si>
    <t>Relief and Welfare of Marine Fishermen during the ban period (assumed 50%css)</t>
  </si>
  <si>
    <t>Rural Infrastructure Development Fund (RIDF) – Capital Expenditures (assumed 60% css)</t>
  </si>
  <si>
    <t>Landing and berthing facilities under state development schemes (assumed 60% css)</t>
  </si>
  <si>
    <t>Blue Revolution – Integrated Development and Management of Fisheries (assumed 60% css)</t>
  </si>
  <si>
    <t>Blue Revolution (assumed 60% css)</t>
  </si>
  <si>
    <t>Supply of OBMs (assumed 50% css)</t>
  </si>
  <si>
    <t>Relief during ban period (assumed 50% css)</t>
  </si>
  <si>
    <t xml:space="preserve">Modernization of country crafts (50% css) </t>
  </si>
  <si>
    <t>Fishing harbour at Muthalapozhy (50% css)</t>
  </si>
  <si>
    <t>Development of Vizhinjam fishing harbour (CSS) ( 50% central assistance)</t>
  </si>
  <si>
    <t>Fishing harbour at Ponnani (50% css)</t>
  </si>
  <si>
    <t>Fishing harbour at Thalai (50% css)</t>
  </si>
  <si>
    <t>Fishing harbour at Koyilandy (50% css)</t>
  </si>
  <si>
    <t>Fishing harbour at Chethi (50% css)</t>
  </si>
  <si>
    <t>Fishing harbour at Chettuva (75% css)</t>
  </si>
  <si>
    <t>Fishing harbour at Cheruvathur (75% css)</t>
  </si>
  <si>
    <t>Fishing harbour at arthungal (75% css)</t>
  </si>
  <si>
    <t>Fishing harbour at Manjeswaram (75% css)</t>
  </si>
  <si>
    <t>Fishing harbour at Thanur (75% css)</t>
  </si>
  <si>
    <t>Fishing harbour at Vellayil (75% css)</t>
  </si>
  <si>
    <t>Fishing harbour at Arthungal (state share)</t>
  </si>
  <si>
    <t xml:space="preserve">Fishing harbour at Arthungal (60% css) </t>
  </si>
  <si>
    <t xml:space="preserve">Fishing harbour at Manjeswaram (60% css) </t>
  </si>
  <si>
    <t>Fishing harbour at Vellayil (60% css)</t>
  </si>
  <si>
    <t xml:space="preserve">Fishing harbour at Koyilandy (60% css) </t>
  </si>
  <si>
    <t>Management of fishing harbours (60% css)</t>
  </si>
  <si>
    <t>Housing Scheme for Fishers (assumed 50% css)</t>
  </si>
  <si>
    <t>Exemption of v aliue-added tax (VAT) on HSD</t>
  </si>
  <si>
    <t>Supply of two-wheelers with ice box – Scheduled Caste Plan</t>
  </si>
  <si>
    <t>NFSRS</t>
  </si>
  <si>
    <t>Coastal Districts Skill Development Program – Phase I Andhra Pradesh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</si>
</sst>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0000"/>
  </numFmts>
  <fonts count="34" x14ac:knownFonts="1">
    <font>
      <sz val="12"/>
      <color theme="1"/>
      <name val="Calibri"/>
      <family val="2"/>
      <scheme val="minor"/>
    </font>
    <font>
      <b/>
      <sz val="10"/>
      <color rgb="FF000000"/>
      <name val="Arial"/>
      <family val="2"/>
    </font>
    <font>
      <sz val="10"/>
      <color rgb="FF000000"/>
      <name val="Arial"/>
      <family val="2"/>
    </font>
    <font>
      <sz val="10"/>
      <color theme="1"/>
      <name val="Arial"/>
      <family val="2"/>
    </font>
    <font>
      <u/>
      <sz val="12"/>
      <color theme="10"/>
      <name val="Calibri"/>
      <family val="2"/>
      <scheme val="minor"/>
    </font>
    <font>
      <b/>
      <sz val="10"/>
      <color rgb="FFFFFFFF"/>
      <name val="Arial"/>
      <family val="2"/>
    </font>
    <font>
      <b/>
      <sz val="10"/>
      <color theme="1"/>
      <name val="Arial"/>
      <family val="2"/>
    </font>
    <font>
      <sz val="10"/>
      <name val="Arial"/>
      <family val="2"/>
    </font>
    <font>
      <b/>
      <sz val="10"/>
      <name val="Arial"/>
      <family val="2"/>
    </font>
    <font>
      <sz val="11"/>
      <color rgb="FF000000"/>
      <name val="Calibri"/>
      <family val="2"/>
    </font>
    <font>
      <b/>
      <u/>
      <sz val="10"/>
      <color rgb="FF000000"/>
      <name val="Arial"/>
      <family val="2"/>
    </font>
    <font>
      <sz val="8"/>
      <name val="Calibri"/>
      <family val="2"/>
      <scheme val="minor"/>
    </font>
    <font>
      <sz val="12"/>
      <color theme="1"/>
      <name val="Arial"/>
      <family val="2"/>
    </font>
    <font>
      <b/>
      <sz val="12"/>
      <color theme="1"/>
      <name val="Arial"/>
      <family val="2"/>
    </font>
    <font>
      <b/>
      <sz val="16"/>
      <name val="Arial"/>
      <family val="2"/>
    </font>
    <font>
      <u/>
      <sz val="10"/>
      <color theme="10"/>
      <name val="Arial"/>
      <family val="2"/>
    </font>
    <font>
      <b/>
      <sz val="10"/>
      <color theme="0"/>
      <name val="Arial"/>
      <family val="2"/>
    </font>
    <font>
      <sz val="10"/>
      <color theme="0"/>
      <name val="Arial"/>
      <family val="2"/>
    </font>
    <font>
      <b/>
      <sz val="10"/>
      <color rgb="FFFF0000"/>
      <name val="Arial"/>
      <family val="2"/>
    </font>
    <font>
      <sz val="10"/>
      <color rgb="FFFF0000"/>
      <name val="Arial"/>
      <family val="2"/>
    </font>
    <font>
      <b/>
      <sz val="12"/>
      <color theme="1"/>
      <name val="Calibri"/>
      <family val="2"/>
      <scheme val="minor"/>
    </font>
    <font>
      <b/>
      <sz val="12"/>
      <color theme="0"/>
      <name val="Calibri"/>
      <family val="2"/>
      <scheme val="minor"/>
    </font>
    <font>
      <b/>
      <sz val="11"/>
      <color rgb="FF000000"/>
      <name val="Calibri"/>
      <family val="2"/>
    </font>
    <font>
      <b/>
      <sz val="11"/>
      <name val="Calibri"/>
      <family val="2"/>
    </font>
    <font>
      <b/>
      <sz val="11"/>
      <color theme="0"/>
      <name val="Calibri"/>
      <family val="2"/>
    </font>
    <font>
      <sz val="10"/>
      <color theme="1"/>
      <name val="Times New Roman"/>
      <family val="1"/>
    </font>
    <font>
      <sz val="10"/>
      <color rgb="FF000000"/>
      <name val="Calibri"/>
      <family val="2"/>
    </font>
    <font>
      <i/>
      <sz val="10"/>
      <color theme="1"/>
      <name val="Arial"/>
      <family val="2"/>
    </font>
    <font>
      <i/>
      <sz val="10"/>
      <color rgb="FF000000"/>
      <name val="Arial"/>
      <family val="2"/>
    </font>
    <font>
      <i/>
      <sz val="10"/>
      <name val="Arial"/>
      <family val="2"/>
    </font>
    <font>
      <b/>
      <sz val="16"/>
      <color theme="1"/>
      <name val="Arial"/>
      <family val="2"/>
    </font>
    <font>
      <sz val="10"/>
      <color theme="4" tint="-0.249977111117893"/>
      <name val="Arial"/>
      <family val="2"/>
    </font>
    <font>
      <sz val="12"/>
      <color theme="4" tint="-0.249977111117893"/>
      <name val="Calibri"/>
      <family val="2"/>
      <scheme val="minor"/>
    </font>
    <font>
      <sz val="8"/>
      <color rgb="FF000000"/>
      <name val="Arial"/>
      <family val="2"/>
    </font>
  </fonts>
  <fills count="17">
    <fill>
      <patternFill patternType="none"/>
    </fill>
    <fill>
      <patternFill patternType="gray125"/>
    </fill>
    <fill>
      <patternFill patternType="solid">
        <fgColor rgb="FFDEEAF6"/>
        <bgColor rgb="FFDEEAF6"/>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5B9BD5"/>
        <bgColor rgb="FF000000"/>
      </patternFill>
    </fill>
    <fill>
      <patternFill patternType="solid">
        <fgColor rgb="FFFFFF00"/>
        <bgColor rgb="FF000000"/>
      </patternFill>
    </fill>
    <fill>
      <patternFill patternType="solid">
        <fgColor rgb="FF00B0F0"/>
        <bgColor rgb="FF000000"/>
      </patternFill>
    </fill>
    <fill>
      <patternFill patternType="solid">
        <fgColor rgb="FF00B050"/>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00206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8" tint="0.79998168889431442"/>
        <bgColor theme="8" tint="0.79998168889431442"/>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9" fillId="0" borderId="0"/>
    <xf numFmtId="0" fontId="9" fillId="0" borderId="0"/>
  </cellStyleXfs>
  <cellXfs count="313">
    <xf numFmtId="0" fontId="0" fillId="0" borderId="0" xfId="0"/>
    <xf numFmtId="0" fontId="3" fillId="0" borderId="0" xfId="0" applyFont="1"/>
    <xf numFmtId="0" fontId="2" fillId="0" borderId="0" xfId="0" applyFont="1"/>
    <xf numFmtId="2" fontId="3" fillId="0" borderId="0" xfId="0" applyNumberFormat="1" applyFont="1"/>
    <xf numFmtId="0" fontId="2" fillId="0" borderId="1" xfId="0" applyFont="1" applyBorder="1"/>
    <xf numFmtId="0" fontId="3" fillId="0" borderId="0" xfId="0" applyFont="1" applyFill="1"/>
    <xf numFmtId="0" fontId="7" fillId="0" borderId="4" xfId="0" applyFont="1" applyBorder="1" applyAlignment="1">
      <alignment horizontal="center" vertical="top"/>
    </xf>
    <xf numFmtId="0" fontId="7" fillId="0" borderId="4" xfId="0" applyFont="1" applyBorder="1" applyAlignment="1">
      <alignment horizontal="center"/>
    </xf>
    <xf numFmtId="0" fontId="7" fillId="0" borderId="0" xfId="0" applyFont="1" applyAlignment="1">
      <alignment vertical="top"/>
    </xf>
    <xf numFmtId="0" fontId="7" fillId="0" borderId="0" xfId="0" applyFont="1" applyAlignment="1">
      <alignment horizontal="center" vertical="top"/>
    </xf>
    <xf numFmtId="0" fontId="7" fillId="0" borderId="0" xfId="0" applyFont="1" applyAlignment="1">
      <alignment horizontal="center"/>
    </xf>
    <xf numFmtId="0" fontId="2" fillId="0" borderId="0" xfId="0" applyFont="1" applyAlignment="1">
      <alignment horizontal="center"/>
    </xf>
    <xf numFmtId="2" fontId="3" fillId="0" borderId="1" xfId="0" applyNumberFormat="1" applyFont="1" applyBorder="1"/>
    <xf numFmtId="0" fontId="3" fillId="0" borderId="1" xfId="0" applyFont="1" applyFill="1" applyBorder="1"/>
    <xf numFmtId="164" fontId="2" fillId="3" borderId="6" xfId="3" applyNumberFormat="1" applyFont="1" applyFill="1" applyBorder="1" applyAlignment="1">
      <alignment horizontal="center"/>
    </xf>
    <xf numFmtId="166" fontId="2" fillId="0" borderId="6" xfId="3" applyNumberFormat="1" applyFont="1" applyFill="1" applyBorder="1" applyAlignment="1">
      <alignment horizontal="center"/>
    </xf>
    <xf numFmtId="0" fontId="0" fillId="0" borderId="0" xfId="0" applyBorder="1"/>
    <xf numFmtId="165" fontId="2" fillId="3" borderId="0" xfId="3" applyNumberFormat="1" applyFont="1" applyFill="1" applyBorder="1" applyAlignment="1">
      <alignment horizontal="center"/>
    </xf>
    <xf numFmtId="0" fontId="2" fillId="3" borderId="0" xfId="3" applyFont="1" applyFill="1" applyBorder="1"/>
    <xf numFmtId="164" fontId="10" fillId="3" borderId="7" xfId="3" applyNumberFormat="1" applyFont="1" applyFill="1" applyBorder="1"/>
    <xf numFmtId="164" fontId="2" fillId="3" borderId="8" xfId="3" applyNumberFormat="1" applyFont="1" applyFill="1" applyBorder="1"/>
    <xf numFmtId="164" fontId="2" fillId="3" borderId="8" xfId="3" applyNumberFormat="1" applyFont="1" applyFill="1" applyBorder="1" applyAlignment="1">
      <alignment horizontal="center"/>
    </xf>
    <xf numFmtId="164" fontId="2" fillId="3" borderId="9" xfId="3" applyNumberFormat="1" applyFont="1" applyFill="1" applyBorder="1" applyAlignment="1">
      <alignment horizontal="center"/>
    </xf>
    <xf numFmtId="164" fontId="2" fillId="3" borderId="10" xfId="3" applyNumberFormat="1" applyFont="1" applyFill="1" applyBorder="1" applyAlignment="1">
      <alignment horizontal="left"/>
    </xf>
    <xf numFmtId="164" fontId="2" fillId="3" borderId="0" xfId="3" applyNumberFormat="1" applyFont="1" applyFill="1" applyBorder="1"/>
    <xf numFmtId="164" fontId="2" fillId="3" borderId="11" xfId="3" applyNumberFormat="1" applyFont="1" applyFill="1" applyBorder="1" applyAlignment="1">
      <alignment horizontal="center"/>
    </xf>
    <xf numFmtId="166" fontId="2" fillId="0" borderId="11" xfId="3" applyNumberFormat="1" applyFont="1" applyFill="1" applyBorder="1" applyAlignment="1">
      <alignment horizontal="center"/>
    </xf>
    <xf numFmtId="165" fontId="2" fillId="3" borderId="12" xfId="3" applyNumberFormat="1" applyFont="1" applyFill="1" applyBorder="1"/>
    <xf numFmtId="0" fontId="2" fillId="3" borderId="12" xfId="3" applyFont="1" applyFill="1" applyBorder="1"/>
    <xf numFmtId="0" fontId="2" fillId="3" borderId="0" xfId="3" applyFont="1" applyFill="1" applyBorder="1" applyAlignment="1">
      <alignment horizontal="left"/>
    </xf>
    <xf numFmtId="164" fontId="2" fillId="3" borderId="13" xfId="3" applyNumberFormat="1" applyFont="1" applyFill="1" applyBorder="1" applyAlignment="1">
      <alignment horizontal="left"/>
    </xf>
    <xf numFmtId="164" fontId="2" fillId="3" borderId="14" xfId="3" applyNumberFormat="1" applyFont="1" applyFill="1" applyBorder="1"/>
    <xf numFmtId="0" fontId="2" fillId="3" borderId="14" xfId="3" applyFont="1" applyFill="1" applyBorder="1" applyAlignment="1">
      <alignment horizontal="left"/>
    </xf>
    <xf numFmtId="0" fontId="2" fillId="3" borderId="14" xfId="3" applyFont="1" applyFill="1" applyBorder="1"/>
    <xf numFmtId="0" fontId="2" fillId="3" borderId="4" xfId="3" applyFont="1" applyFill="1" applyBorder="1"/>
    <xf numFmtId="0" fontId="8" fillId="6" borderId="1" xfId="0" applyFont="1" applyFill="1" applyBorder="1" applyAlignment="1">
      <alignment vertical="top"/>
    </xf>
    <xf numFmtId="0" fontId="7" fillId="6" borderId="1" xfId="0" applyFont="1" applyFill="1" applyBorder="1" applyAlignment="1">
      <alignment horizontal="center" vertical="top"/>
    </xf>
    <xf numFmtId="0" fontId="7" fillId="6" borderId="1" xfId="0" applyFont="1" applyFill="1" applyBorder="1" applyAlignment="1">
      <alignment horizontal="center"/>
    </xf>
    <xf numFmtId="0" fontId="2" fillId="0" borderId="1" xfId="0" applyFont="1" applyBorder="1" applyAlignment="1">
      <alignment vertical="top"/>
    </xf>
    <xf numFmtId="0" fontId="7" fillId="0" borderId="1" xfId="0" applyFont="1" applyBorder="1" applyAlignment="1">
      <alignment horizontal="fill" vertical="top"/>
    </xf>
    <xf numFmtId="0" fontId="7" fillId="0" borderId="1" xfId="0" applyFont="1" applyBorder="1" applyAlignment="1">
      <alignment horizontal="center"/>
    </xf>
    <xf numFmtId="0" fontId="2" fillId="7" borderId="1" xfId="0" applyFont="1" applyFill="1" applyBorder="1" applyAlignment="1">
      <alignment horizontal="left" vertical="center"/>
    </xf>
    <xf numFmtId="0" fontId="2" fillId="7" borderId="1" xfId="0" applyFont="1" applyFill="1" applyBorder="1" applyAlignment="1">
      <alignment horizontal="left"/>
    </xf>
    <xf numFmtId="0" fontId="2" fillId="8" borderId="1" xfId="0" applyFont="1" applyFill="1" applyBorder="1" applyAlignment="1">
      <alignment horizontal="left" vertical="center"/>
    </xf>
    <xf numFmtId="0" fontId="2" fillId="8" borderId="1" xfId="0" applyFont="1" applyFill="1" applyBorder="1" applyAlignment="1">
      <alignment horizontal="left"/>
    </xf>
    <xf numFmtId="0" fontId="2" fillId="9" borderId="1" xfId="0" applyFont="1" applyFill="1" applyBorder="1" applyAlignment="1">
      <alignment horizontal="left" vertical="center"/>
    </xf>
    <xf numFmtId="0" fontId="2" fillId="9" borderId="1" xfId="0" applyFont="1" applyFill="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horizontal="left"/>
    </xf>
    <xf numFmtId="0" fontId="7" fillId="0" borderId="1" xfId="0" applyFont="1" applyBorder="1" applyAlignment="1">
      <alignment horizontal="center" vertical="center"/>
    </xf>
    <xf numFmtId="0" fontId="3" fillId="0" borderId="0" xfId="0" applyFont="1" applyAlignment="1"/>
    <xf numFmtId="0" fontId="12" fillId="0" borderId="0" xfId="0" applyFont="1"/>
    <xf numFmtId="0" fontId="7" fillId="3" borderId="0" xfId="0" applyFont="1" applyFill="1" applyAlignment="1">
      <alignment wrapText="1"/>
    </xf>
    <xf numFmtId="0" fontId="7" fillId="3" borderId="0" xfId="0" applyFont="1" applyFill="1" applyBorder="1" applyAlignment="1">
      <alignment wrapText="1"/>
    </xf>
    <xf numFmtId="0" fontId="8" fillId="5"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Alignment="1">
      <alignment wrapText="1"/>
    </xf>
    <xf numFmtId="0" fontId="7" fillId="5" borderId="0" xfId="0" applyFont="1" applyFill="1" applyBorder="1" applyAlignment="1">
      <alignment wrapText="1"/>
    </xf>
    <xf numFmtId="0" fontId="15" fillId="3" borderId="0" xfId="1" applyFont="1" applyFill="1" applyBorder="1" applyAlignment="1">
      <alignment wrapText="1"/>
    </xf>
    <xf numFmtId="0" fontId="7" fillId="0" borderId="0" xfId="0" applyFont="1" applyBorder="1" applyAlignment="1">
      <alignment wrapText="1"/>
    </xf>
    <xf numFmtId="0" fontId="8" fillId="5" borderId="0" xfId="0" applyFont="1" applyFill="1" applyAlignment="1">
      <alignment wrapText="1"/>
    </xf>
    <xf numFmtId="0" fontId="7" fillId="4" borderId="0" xfId="0" applyFont="1" applyFill="1" applyAlignment="1">
      <alignment wrapText="1"/>
    </xf>
    <xf numFmtId="0" fontId="15" fillId="5" borderId="0" xfId="1" applyFont="1" applyFill="1" applyBorder="1" applyAlignment="1">
      <alignment wrapText="1"/>
    </xf>
    <xf numFmtId="0" fontId="7" fillId="5" borderId="0" xfId="0" applyFont="1" applyFill="1" applyAlignment="1">
      <alignment wrapText="1"/>
    </xf>
    <xf numFmtId="0" fontId="12" fillId="5" borderId="0" xfId="0" applyFont="1" applyFill="1"/>
    <xf numFmtId="0" fontId="6" fillId="0" borderId="0" xfId="0" applyFont="1" applyFill="1" applyAlignment="1">
      <alignment horizontal="center"/>
    </xf>
    <xf numFmtId="0" fontId="3" fillId="0" borderId="0" xfId="0" applyFont="1" applyBorder="1"/>
    <xf numFmtId="2" fontId="6" fillId="0" borderId="1" xfId="0" applyNumberFormat="1" applyFont="1" applyBorder="1" applyAlignment="1">
      <alignment horizontal="center"/>
    </xf>
    <xf numFmtId="0" fontId="2" fillId="0" borderId="0" xfId="0" applyFont="1" applyFill="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1" fillId="6" borderId="1" xfId="0" applyFont="1" applyFill="1" applyBorder="1" applyAlignment="1">
      <alignment horizontal="center"/>
    </xf>
    <xf numFmtId="0" fontId="2" fillId="0" borderId="0" xfId="0" applyFont="1" applyFill="1" applyBorder="1" applyAlignment="1">
      <alignment wrapText="1"/>
    </xf>
    <xf numFmtId="3" fontId="2" fillId="0" borderId="1" xfId="0" applyNumberFormat="1" applyFont="1" applyBorder="1"/>
    <xf numFmtId="0" fontId="6" fillId="0" borderId="1" xfId="0" applyFont="1" applyBorder="1" applyAlignment="1">
      <alignment horizontal="center"/>
    </xf>
    <xf numFmtId="0" fontId="7" fillId="0" borderId="1" xfId="1" applyNumberFormat="1" applyFont="1" applyFill="1" applyBorder="1" applyAlignment="1"/>
    <xf numFmtId="0" fontId="3" fillId="0" borderId="0" xfId="0" applyFont="1" applyFill="1" applyBorder="1"/>
    <xf numFmtId="0" fontId="6" fillId="0" borderId="0" xfId="0" applyFont="1" applyFill="1" applyBorder="1" applyAlignment="1">
      <alignment horizontal="center"/>
    </xf>
    <xf numFmtId="0" fontId="3" fillId="12" borderId="1" xfId="0" applyFont="1" applyFill="1" applyBorder="1"/>
    <xf numFmtId="0" fontId="6" fillId="12" borderId="1" xfId="0" applyFont="1" applyFill="1" applyBorder="1"/>
    <xf numFmtId="0" fontId="1" fillId="12" borderId="1" xfId="0" applyFont="1" applyFill="1" applyBorder="1"/>
    <xf numFmtId="0" fontId="3" fillId="0" borderId="0" xfId="0" applyFont="1" applyAlignment="1">
      <alignment horizontal="left"/>
    </xf>
    <xf numFmtId="2" fontId="6" fillId="12" borderId="1" xfId="0" applyNumberFormat="1" applyFont="1" applyFill="1" applyBorder="1"/>
    <xf numFmtId="0" fontId="16" fillId="13" borderId="5" xfId="0" applyFont="1" applyFill="1" applyBorder="1" applyAlignment="1">
      <alignment horizontal="center"/>
    </xf>
    <xf numFmtId="0" fontId="3" fillId="0" borderId="0" xfId="0" applyFont="1" applyFill="1" applyAlignment="1"/>
    <xf numFmtId="0" fontId="2" fillId="0" borderId="0" xfId="0" applyFont="1" applyAlignment="1"/>
    <xf numFmtId="0" fontId="2" fillId="0" borderId="1" xfId="0" applyFont="1" applyBorder="1" applyAlignment="1"/>
    <xf numFmtId="0" fontId="2" fillId="7" borderId="1" xfId="0" applyFont="1" applyFill="1" applyBorder="1" applyAlignment="1"/>
    <xf numFmtId="0" fontId="2" fillId="8" borderId="1" xfId="0" applyFont="1" applyFill="1" applyBorder="1" applyAlignment="1"/>
    <xf numFmtId="0" fontId="2" fillId="12" borderId="1" xfId="0" applyFont="1" applyFill="1" applyBorder="1" applyAlignment="1">
      <alignment horizontal="left" vertical="center"/>
    </xf>
    <xf numFmtId="0" fontId="2" fillId="12" borderId="1" xfId="0" applyFont="1" applyFill="1" applyBorder="1" applyAlignment="1">
      <alignment horizontal="left"/>
    </xf>
    <xf numFmtId="0" fontId="2" fillId="0" borderId="0" xfId="0" applyFont="1" applyFill="1" applyAlignment="1">
      <alignment horizontal="center"/>
    </xf>
    <xf numFmtId="2" fontId="3" fillId="0" borderId="15" xfId="0" applyNumberFormat="1" applyFont="1" applyBorder="1" applyAlignment="1">
      <alignment horizontal="centerContinuous"/>
    </xf>
    <xf numFmtId="2" fontId="3" fillId="0" borderId="2" xfId="0" applyNumberFormat="1" applyFont="1" applyBorder="1" applyAlignment="1">
      <alignment horizontal="centerContinuous"/>
    </xf>
    <xf numFmtId="2" fontId="3" fillId="0" borderId="3" xfId="0" applyNumberFormat="1" applyFont="1" applyBorder="1" applyAlignment="1">
      <alignment horizontal="centerContinuous"/>
    </xf>
    <xf numFmtId="0" fontId="3" fillId="0" borderId="14" xfId="0" applyFont="1" applyBorder="1" applyAlignment="1">
      <alignment horizontal="centerContinuous"/>
    </xf>
    <xf numFmtId="0" fontId="3" fillId="0" borderId="0" xfId="0" applyFont="1" applyBorder="1" applyAlignment="1">
      <alignment horizontal="centerContinuous"/>
    </xf>
    <xf numFmtId="0" fontId="2" fillId="0" borderId="0" xfId="0" applyFont="1" applyBorder="1" applyAlignment="1">
      <alignment horizontal="center"/>
    </xf>
    <xf numFmtId="0" fontId="2" fillId="9" borderId="1" xfId="0" applyFont="1" applyFill="1" applyBorder="1" applyAlignment="1"/>
    <xf numFmtId="0" fontId="2" fillId="12" borderId="1" xfId="0" applyFont="1" applyFill="1" applyBorder="1" applyAlignment="1"/>
    <xf numFmtId="0" fontId="16" fillId="0" borderId="0" xfId="0" applyFont="1" applyFill="1" applyBorder="1" applyAlignment="1">
      <alignment horizontal="center"/>
    </xf>
    <xf numFmtId="0" fontId="2" fillId="0" borderId="1" xfId="0" applyFont="1" applyFill="1" applyBorder="1"/>
    <xf numFmtId="0" fontId="2" fillId="12" borderId="1" xfId="0" applyFont="1" applyFill="1" applyBorder="1"/>
    <xf numFmtId="0" fontId="16" fillId="14" borderId="1" xfId="0" applyFont="1" applyFill="1" applyBorder="1"/>
    <xf numFmtId="0" fontId="16" fillId="14" borderId="1" xfId="0" applyFont="1" applyFill="1" applyBorder="1" applyAlignment="1">
      <alignment horizontal="center"/>
    </xf>
    <xf numFmtId="2" fontId="16" fillId="14" borderId="1" xfId="0" applyNumberFormat="1" applyFont="1" applyFill="1" applyBorder="1" applyAlignment="1">
      <alignment horizontal="center"/>
    </xf>
    <xf numFmtId="0" fontId="1" fillId="0" borderId="0" xfId="0" applyFont="1" applyFill="1" applyBorder="1" applyAlignment="1">
      <alignment wrapText="1"/>
    </xf>
    <xf numFmtId="0" fontId="18" fillId="4" borderId="0" xfId="0" applyFont="1" applyFill="1" applyAlignment="1">
      <alignment horizontal="center" vertical="center" wrapText="1"/>
    </xf>
    <xf numFmtId="0" fontId="3" fillId="0" borderId="0" xfId="0" applyFont="1" applyFill="1" applyAlignment="1">
      <alignment horizontal="left"/>
    </xf>
    <xf numFmtId="0" fontId="16" fillId="14" borderId="1" xfId="0" applyFont="1" applyFill="1" applyBorder="1" applyAlignment="1">
      <alignment horizontal="centerContinuous"/>
    </xf>
    <xf numFmtId="0" fontId="17" fillId="14" borderId="1" xfId="0" applyFont="1" applyFill="1" applyBorder="1" applyAlignment="1">
      <alignment horizontal="centerContinuous"/>
    </xf>
    <xf numFmtId="0" fontId="3" fillId="0" borderId="0" xfId="0" applyFont="1" applyFill="1" applyBorder="1" applyAlignment="1">
      <alignment horizontal="center"/>
    </xf>
    <xf numFmtId="0" fontId="3" fillId="12" borderId="1" xfId="0" applyFont="1" applyFill="1" applyBorder="1" applyAlignment="1">
      <alignment horizontal="left"/>
    </xf>
    <xf numFmtId="0" fontId="6" fillId="12" borderId="1" xfId="0" applyFont="1" applyFill="1" applyBorder="1" applyAlignment="1">
      <alignment horizontal="left"/>
    </xf>
    <xf numFmtId="0" fontId="6" fillId="0" borderId="0" xfId="0" applyFont="1" applyFill="1" applyBorder="1"/>
    <xf numFmtId="0" fontId="2" fillId="12" borderId="5" xfId="0" applyFont="1" applyFill="1" applyBorder="1" applyAlignment="1"/>
    <xf numFmtId="0" fontId="8" fillId="12" borderId="1" xfId="0" applyFont="1" applyFill="1" applyBorder="1" applyAlignment="1">
      <alignment vertical="top"/>
    </xf>
    <xf numFmtId="0" fontId="7" fillId="12" borderId="1" xfId="0" applyFont="1" applyFill="1" applyBorder="1" applyAlignment="1">
      <alignment vertical="top"/>
    </xf>
    <xf numFmtId="0" fontId="18" fillId="4" borderId="0" xfId="0" applyFont="1" applyFill="1" applyAlignment="1">
      <alignment horizontal="center" vertical="center" wrapText="1"/>
    </xf>
    <xf numFmtId="0" fontId="7" fillId="3" borderId="0" xfId="1" quotePrefix="1" applyNumberFormat="1" applyFont="1" applyFill="1" applyBorder="1" applyAlignment="1">
      <alignment wrapText="1"/>
    </xf>
    <xf numFmtId="0" fontId="18" fillId="4" borderId="0" xfId="0" applyFont="1" applyFill="1" applyAlignment="1">
      <alignment horizontal="center" vertical="center" wrapText="1"/>
    </xf>
    <xf numFmtId="2" fontId="19" fillId="0" borderId="1" xfId="0" applyNumberFormat="1" applyFont="1" applyBorder="1"/>
    <xf numFmtId="3" fontId="2" fillId="3" borderId="0" xfId="3" applyNumberFormat="1" applyFont="1" applyFill="1" applyBorder="1" applyAlignment="1">
      <alignment horizontal="right"/>
    </xf>
    <xf numFmtId="2" fontId="2" fillId="3" borderId="0" xfId="3" applyNumberFormat="1" applyFont="1" applyFill="1" applyBorder="1"/>
    <xf numFmtId="167" fontId="2" fillId="0" borderId="6" xfId="3" applyNumberFormat="1" applyFont="1" applyFill="1" applyBorder="1" applyAlignment="1">
      <alignment horizontal="center"/>
    </xf>
    <xf numFmtId="0" fontId="3" fillId="0" borderId="0" xfId="0" applyFont="1" applyFill="1" applyAlignment="1">
      <alignment horizontal="left"/>
    </xf>
    <xf numFmtId="0" fontId="2" fillId="0" borderId="0" xfId="2" applyFont="1" applyAlignment="1">
      <alignment horizontal="center"/>
    </xf>
    <xf numFmtId="2" fontId="2" fillId="0" borderId="0" xfId="2" applyNumberFormat="1" applyFont="1" applyAlignment="1">
      <alignment horizontal="center"/>
    </xf>
    <xf numFmtId="0" fontId="0" fillId="0" borderId="0" xfId="0" applyAlignment="1"/>
    <xf numFmtId="2" fontId="3" fillId="0" borderId="1" xfId="0" applyNumberFormat="1" applyFont="1" applyFill="1" applyBorder="1"/>
    <xf numFmtId="2" fontId="3" fillId="0" borderId="1" xfId="0" applyNumberFormat="1" applyFont="1" applyFill="1" applyBorder="1" applyAlignment="1">
      <alignment horizontal="right"/>
    </xf>
    <xf numFmtId="2" fontId="3" fillId="15" borderId="1" xfId="0" applyNumberFormat="1" applyFont="1" applyFill="1" applyBorder="1"/>
    <xf numFmtId="0" fontId="0" fillId="0" borderId="0" xfId="0" applyFill="1" applyBorder="1"/>
    <xf numFmtId="2" fontId="0" fillId="0" borderId="1" xfId="0" applyNumberFormat="1" applyBorder="1"/>
    <xf numFmtId="2" fontId="3" fillId="0" borderId="0" xfId="0" applyNumberFormat="1" applyFont="1" applyFill="1"/>
    <xf numFmtId="2" fontId="3" fillId="0" borderId="0" xfId="0" applyNumberFormat="1" applyFont="1" applyFill="1" applyBorder="1"/>
    <xf numFmtId="0" fontId="0" fillId="0" borderId="0" xfId="0" applyFill="1" applyAlignment="1"/>
    <xf numFmtId="0" fontId="0" fillId="0" borderId="0" xfId="0" applyFill="1" applyAlignment="1">
      <alignment horizontal="left"/>
    </xf>
    <xf numFmtId="0" fontId="0" fillId="0" borderId="0" xfId="0" applyFont="1" applyFill="1" applyAlignment="1"/>
    <xf numFmtId="0" fontId="21" fillId="0" borderId="0" xfId="0" applyFont="1" applyFill="1" applyAlignment="1">
      <alignment horizontal="center"/>
    </xf>
    <xf numFmtId="0" fontId="5" fillId="14" borderId="16" xfId="0" applyFont="1" applyFill="1" applyBorder="1" applyAlignment="1">
      <alignment horizontal="centerContinuous" wrapText="1"/>
    </xf>
    <xf numFmtId="0" fontId="3" fillId="14" borderId="17" xfId="0" applyFont="1" applyFill="1" applyBorder="1" applyAlignment="1">
      <alignment horizontal="centerContinuous" wrapText="1"/>
    </xf>
    <xf numFmtId="0" fontId="16" fillId="10" borderId="18" xfId="0" applyFont="1" applyFill="1" applyBorder="1" applyAlignment="1">
      <alignment horizontal="center" wrapText="1"/>
    </xf>
    <xf numFmtId="0" fontId="16" fillId="10" borderId="19" xfId="0" applyFont="1" applyFill="1" applyBorder="1" applyAlignment="1">
      <alignment horizontal="center" wrapText="1"/>
    </xf>
    <xf numFmtId="0" fontId="2" fillId="11" borderId="19" xfId="0" applyFont="1" applyFill="1" applyBorder="1" applyAlignment="1">
      <alignment vertical="center" wrapText="1"/>
    </xf>
    <xf numFmtId="0" fontId="1" fillId="0" borderId="18" xfId="0" applyFont="1" applyBorder="1" applyAlignment="1">
      <alignment wrapText="1"/>
    </xf>
    <xf numFmtId="0" fontId="2" fillId="0" borderId="19" xfId="0" applyFont="1" applyBorder="1" applyAlignment="1">
      <alignment vertical="center" wrapText="1"/>
    </xf>
    <xf numFmtId="0" fontId="2" fillId="11" borderId="18" xfId="0" applyFont="1" applyFill="1" applyBorder="1" applyAlignment="1">
      <alignment wrapText="1"/>
    </xf>
    <xf numFmtId="0" fontId="2" fillId="0" borderId="18" xfId="0" applyFont="1" applyBorder="1" applyAlignment="1">
      <alignment wrapText="1"/>
    </xf>
    <xf numFmtId="0" fontId="1" fillId="11" borderId="20" xfId="0" applyFont="1" applyFill="1" applyBorder="1" applyAlignment="1">
      <alignment wrapText="1"/>
    </xf>
    <xf numFmtId="0" fontId="2" fillId="11" borderId="21" xfId="0" applyFont="1" applyFill="1" applyBorder="1" applyAlignment="1">
      <alignment vertical="center" wrapText="1"/>
    </xf>
    <xf numFmtId="0" fontId="16" fillId="14" borderId="22" xfId="0" applyFont="1" applyFill="1" applyBorder="1" applyAlignment="1">
      <alignment horizontal="centerContinuous" wrapText="1"/>
    </xf>
    <xf numFmtId="0" fontId="16" fillId="10" borderId="23" xfId="0" applyFont="1" applyFill="1" applyBorder="1" applyAlignment="1">
      <alignment horizontal="center" wrapText="1"/>
    </xf>
    <xf numFmtId="0" fontId="2" fillId="11" borderId="23" xfId="0" applyFont="1" applyFill="1" applyBorder="1" applyAlignment="1">
      <alignment vertical="center" wrapText="1"/>
    </xf>
    <xf numFmtId="0" fontId="2" fillId="0" borderId="23" xfId="0" applyFont="1" applyBorder="1" applyAlignment="1">
      <alignment vertical="center" wrapText="1"/>
    </xf>
    <xf numFmtId="0" fontId="16" fillId="10" borderId="24" xfId="0" applyFont="1" applyFill="1" applyBorder="1" applyAlignment="1">
      <alignment horizontal="center" wrapText="1"/>
    </xf>
    <xf numFmtId="0" fontId="1" fillId="11" borderId="18" xfId="0" applyFont="1" applyFill="1" applyBorder="1" applyAlignment="1">
      <alignment wrapText="1"/>
    </xf>
    <xf numFmtId="0" fontId="1" fillId="11" borderId="18" xfId="0" applyFont="1" applyFill="1" applyBorder="1" applyAlignment="1">
      <alignment vertical="top" wrapText="1"/>
    </xf>
    <xf numFmtId="0" fontId="1" fillId="0" borderId="20" xfId="0" applyFont="1" applyBorder="1" applyAlignment="1">
      <alignment wrapText="1"/>
    </xf>
    <xf numFmtId="0" fontId="2" fillId="0" borderId="21" xfId="0" applyFont="1" applyBorder="1" applyAlignment="1">
      <alignment vertical="center" wrapText="1"/>
    </xf>
    <xf numFmtId="2" fontId="3" fillId="0" borderId="1" xfId="0" applyNumberFormat="1" applyFont="1" applyBorder="1" applyAlignment="1">
      <alignment horizontal="center"/>
    </xf>
    <xf numFmtId="0" fontId="2" fillId="0" borderId="0" xfId="0" applyFont="1" applyBorder="1"/>
    <xf numFmtId="2" fontId="3" fillId="0" borderId="0" xfId="0" applyNumberFormat="1" applyFont="1" applyBorder="1"/>
    <xf numFmtId="0" fontId="2" fillId="5" borderId="0" xfId="0" applyFont="1" applyFill="1" applyBorder="1"/>
    <xf numFmtId="0" fontId="30" fillId="0" borderId="0" xfId="0" applyFont="1" applyAlignment="1">
      <alignment horizontal="left" vertical="center"/>
    </xf>
    <xf numFmtId="0" fontId="22" fillId="0" borderId="0" xfId="0" applyFont="1" applyBorder="1" applyAlignment="1"/>
    <xf numFmtId="0" fontId="7" fillId="0" borderId="0" xfId="0" applyFont="1" applyBorder="1" applyAlignment="1">
      <alignment horizontal="left"/>
    </xf>
    <xf numFmtId="0" fontId="7" fillId="0" borderId="0" xfId="0" applyFont="1" applyFill="1" applyBorder="1" applyAlignment="1">
      <alignment horizontal="left"/>
    </xf>
    <xf numFmtId="0" fontId="3" fillId="0" borderId="0" xfId="0" applyFont="1" applyBorder="1" applyAlignment="1">
      <alignment horizontal="left"/>
    </xf>
    <xf numFmtId="0" fontId="3" fillId="0" borderId="0" xfId="0" applyFont="1" applyFill="1" applyBorder="1" applyAlignment="1">
      <alignment horizontal="left"/>
    </xf>
    <xf numFmtId="0" fontId="2" fillId="0" borderId="0" xfId="0" applyFont="1" applyBorder="1" applyAlignment="1">
      <alignment horizontal="left"/>
    </xf>
    <xf numFmtId="2" fontId="7" fillId="0" borderId="0" xfId="0" applyNumberFormat="1" applyFont="1" applyFill="1" applyBorder="1" applyAlignment="1">
      <alignment horizontal="left"/>
    </xf>
    <xf numFmtId="0" fontId="24" fillId="0" borderId="0" xfId="0" applyFont="1" applyFill="1" applyBorder="1" applyAlignment="1">
      <alignment horizontal="center"/>
    </xf>
    <xf numFmtId="2" fontId="7" fillId="0" borderId="7" xfId="0" applyNumberFormat="1" applyFont="1" applyBorder="1" applyAlignment="1">
      <alignment horizontal="right"/>
    </xf>
    <xf numFmtId="0" fontId="7" fillId="11" borderId="7" xfId="0" applyFont="1" applyFill="1" applyBorder="1" applyAlignment="1">
      <alignment horizontal="left"/>
    </xf>
    <xf numFmtId="0" fontId="2" fillId="11" borderId="7" xfId="0" applyFont="1" applyFill="1" applyBorder="1" applyAlignment="1"/>
    <xf numFmtId="0" fontId="32" fillId="11" borderId="7" xfId="0" applyFont="1" applyFill="1" applyBorder="1" applyAlignment="1"/>
    <xf numFmtId="0" fontId="2" fillId="11" borderId="7" xfId="0" applyFont="1" applyFill="1" applyBorder="1" applyAlignment="1">
      <alignment horizontal="left"/>
    </xf>
    <xf numFmtId="0" fontId="31" fillId="11" borderId="7" xfId="0" applyFont="1" applyFill="1" applyBorder="1" applyAlignment="1">
      <alignment horizontal="center"/>
    </xf>
    <xf numFmtId="2" fontId="7" fillId="11" borderId="7" xfId="0" applyNumberFormat="1" applyFont="1" applyFill="1" applyBorder="1" applyAlignment="1">
      <alignment horizontal="center"/>
    </xf>
    <xf numFmtId="2" fontId="7" fillId="11" borderId="7" xfId="0" applyNumberFormat="1" applyFont="1" applyFill="1" applyBorder="1" applyAlignment="1">
      <alignment horizontal="left"/>
    </xf>
    <xf numFmtId="2" fontId="7" fillId="11" borderId="7" xfId="0" applyNumberFormat="1" applyFont="1" applyFill="1" applyBorder="1" applyAlignment="1">
      <alignment horizontal="right"/>
    </xf>
    <xf numFmtId="0" fontId="7" fillId="0" borderId="7" xfId="0" applyFont="1" applyBorder="1" applyAlignment="1">
      <alignment horizontal="left"/>
    </xf>
    <xf numFmtId="0" fontId="2" fillId="0" borderId="7" xfId="0" applyFont="1" applyBorder="1" applyAlignment="1"/>
    <xf numFmtId="0" fontId="32" fillId="0" borderId="7" xfId="0" applyFont="1" applyBorder="1" applyAlignment="1"/>
    <xf numFmtId="0" fontId="2" fillId="0" borderId="7" xfId="0" applyFont="1" applyBorder="1" applyAlignment="1">
      <alignment horizontal="left"/>
    </xf>
    <xf numFmtId="0" fontId="31" fillId="0" borderId="7" xfId="0" applyFont="1" applyBorder="1" applyAlignment="1">
      <alignment horizontal="center"/>
    </xf>
    <xf numFmtId="2" fontId="7" fillId="0" borderId="7" xfId="2" applyNumberFormat="1" applyFont="1" applyBorder="1" applyAlignment="1">
      <alignment horizontal="center"/>
    </xf>
    <xf numFmtId="2" fontId="7" fillId="0" borderId="7" xfId="2" applyNumberFormat="1" applyFont="1" applyBorder="1" applyAlignment="1">
      <alignment horizontal="left"/>
    </xf>
    <xf numFmtId="0" fontId="7" fillId="11" borderId="7" xfId="0" applyFont="1" applyFill="1" applyBorder="1" applyAlignment="1">
      <alignment horizontal="left" vertical="top"/>
    </xf>
    <xf numFmtId="2" fontId="7" fillId="0" borderId="7" xfId="0" applyNumberFormat="1" applyFont="1" applyBorder="1" applyAlignment="1">
      <alignment horizontal="center"/>
    </xf>
    <xf numFmtId="2" fontId="7" fillId="0" borderId="7" xfId="0" applyNumberFormat="1" applyFont="1" applyBorder="1" applyAlignment="1">
      <alignment horizontal="left"/>
    </xf>
    <xf numFmtId="0" fontId="31" fillId="11" borderId="7" xfId="0" applyFont="1" applyFill="1" applyBorder="1" applyAlignment="1">
      <alignment horizontal="left"/>
    </xf>
    <xf numFmtId="0" fontId="7" fillId="11" borderId="7" xfId="2" applyNumberFormat="1" applyFont="1" applyFill="1" applyBorder="1" applyAlignment="1"/>
    <xf numFmtId="0" fontId="3" fillId="11" borderId="7" xfId="2" applyNumberFormat="1" applyFont="1" applyFill="1" applyBorder="1" applyAlignment="1">
      <alignment horizontal="left"/>
    </xf>
    <xf numFmtId="2" fontId="7" fillId="11" borderId="7" xfId="2" applyNumberFormat="1" applyFont="1" applyFill="1" applyBorder="1" applyAlignment="1">
      <alignment horizontal="center"/>
    </xf>
    <xf numFmtId="2" fontId="7" fillId="11" borderId="7" xfId="0" applyNumberFormat="1" applyFont="1" applyFill="1" applyBorder="1" applyAlignment="1">
      <alignment horizontal="center" vertical="center"/>
    </xf>
    <xf numFmtId="0" fontId="7" fillId="0" borderId="7" xfId="0" applyFont="1" applyBorder="1" applyAlignment="1">
      <alignment horizontal="left" vertical="top"/>
    </xf>
    <xf numFmtId="2" fontId="8" fillId="11" borderId="7" xfId="0" applyNumberFormat="1" applyFont="1" applyFill="1" applyBorder="1" applyAlignment="1">
      <alignment horizontal="center"/>
    </xf>
    <xf numFmtId="2" fontId="8" fillId="11" borderId="7" xfId="0" applyNumberFormat="1" applyFont="1" applyFill="1" applyBorder="1" applyAlignment="1">
      <alignment horizontal="left"/>
    </xf>
    <xf numFmtId="0" fontId="31" fillId="0" borderId="7" xfId="0" applyFont="1" applyBorder="1" applyAlignment="1">
      <alignment horizontal="left"/>
    </xf>
    <xf numFmtId="2" fontId="7" fillId="0" borderId="7" xfId="0" applyNumberFormat="1" applyFont="1" applyBorder="1" applyAlignment="1">
      <alignment horizontal="center" vertical="center"/>
    </xf>
    <xf numFmtId="2" fontId="7" fillId="11" borderId="7" xfId="0" applyNumberFormat="1" applyFont="1" applyFill="1" applyBorder="1" applyAlignment="1">
      <alignment horizontal="left" vertical="center"/>
    </xf>
    <xf numFmtId="2" fontId="7" fillId="0" borderId="7" xfId="0" applyNumberFormat="1" applyFont="1" applyBorder="1" applyAlignment="1">
      <alignment horizontal="left" vertical="center"/>
    </xf>
    <xf numFmtId="2" fontId="7" fillId="11" borderId="7" xfId="2" applyNumberFormat="1" applyFont="1" applyFill="1" applyBorder="1" applyAlignment="1">
      <alignment horizontal="left"/>
    </xf>
    <xf numFmtId="0" fontId="7" fillId="0" borderId="7" xfId="2" applyNumberFormat="1" applyFont="1" applyBorder="1" applyAlignment="1"/>
    <xf numFmtId="0" fontId="7" fillId="0" borderId="7" xfId="2" applyNumberFormat="1" applyFont="1" applyBorder="1" applyAlignment="1">
      <alignment horizontal="left"/>
    </xf>
    <xf numFmtId="0" fontId="7" fillId="11" borderId="7" xfId="2" applyNumberFormat="1" applyFont="1" applyFill="1" applyBorder="1" applyAlignment="1">
      <alignment horizontal="left"/>
    </xf>
    <xf numFmtId="0" fontId="1" fillId="0" borderId="0" xfId="0" applyFont="1" applyFill="1" applyBorder="1"/>
    <xf numFmtId="0" fontId="33" fillId="0" borderId="0" xfId="0" applyFont="1" applyFill="1" applyBorder="1"/>
    <xf numFmtId="2" fontId="6" fillId="15" borderId="1" xfId="0" applyNumberFormat="1" applyFont="1" applyFill="1" applyBorder="1"/>
    <xf numFmtId="0" fontId="6" fillId="15" borderId="1" xfId="0" applyFont="1" applyFill="1" applyBorder="1" applyAlignment="1">
      <alignment horizontal="centerContinuous"/>
    </xf>
    <xf numFmtId="0" fontId="22" fillId="0" borderId="25" xfId="0" applyNumberFormat="1" applyFont="1" applyFill="1" applyBorder="1" applyAlignment="1">
      <alignment horizontal="centerContinuous"/>
    </xf>
    <xf numFmtId="0" fontId="22" fillId="0" borderId="25" xfId="0" applyFont="1" applyFill="1" applyBorder="1" applyAlignment="1">
      <alignment horizontal="left"/>
    </xf>
    <xf numFmtId="0" fontId="22" fillId="0" borderId="25" xfId="0" applyFont="1" applyBorder="1" applyAlignment="1"/>
    <xf numFmtId="0" fontId="22" fillId="0" borderId="25" xfId="0" applyFont="1" applyBorder="1" applyAlignment="1">
      <alignment horizontal="centerContinuous"/>
    </xf>
    <xf numFmtId="0" fontId="1" fillId="11" borderId="18" xfId="0" applyFont="1" applyFill="1" applyBorder="1" applyAlignment="1">
      <alignment vertical="center" wrapText="1"/>
    </xf>
    <xf numFmtId="0" fontId="15" fillId="3" borderId="0" xfId="1" applyFont="1" applyFill="1" applyAlignment="1">
      <alignment wrapText="1"/>
    </xf>
    <xf numFmtId="0" fontId="15" fillId="3" borderId="0" xfId="1" quotePrefix="1" applyFont="1" applyFill="1" applyBorder="1" applyAlignment="1">
      <alignment wrapText="1"/>
    </xf>
    <xf numFmtId="0" fontId="7" fillId="3" borderId="0" xfId="1" applyFont="1" applyFill="1" applyAlignment="1">
      <alignment wrapText="1"/>
    </xf>
    <xf numFmtId="0" fontId="7" fillId="0" borderId="0" xfId="0" applyFont="1" applyBorder="1" applyAlignment="1"/>
    <xf numFmtId="0" fontId="31" fillId="0" borderId="0" xfId="0" applyFont="1" applyBorder="1" applyAlignment="1">
      <alignment horizontal="left"/>
    </xf>
    <xf numFmtId="0" fontId="32" fillId="0" borderId="0" xfId="0" applyFont="1" applyBorder="1" applyAlignment="1"/>
    <xf numFmtId="0" fontId="31" fillId="0" borderId="0" xfId="0" applyFont="1" applyBorder="1" applyAlignment="1">
      <alignment horizontal="center"/>
    </xf>
    <xf numFmtId="2" fontId="7" fillId="0" borderId="0" xfId="0" applyNumberFormat="1" applyFont="1" applyBorder="1" applyAlignment="1">
      <alignment horizontal="center"/>
    </xf>
    <xf numFmtId="2" fontId="7" fillId="0" borderId="0" xfId="0" applyNumberFormat="1" applyFont="1" applyBorder="1" applyAlignment="1">
      <alignment horizontal="left"/>
    </xf>
    <xf numFmtId="2" fontId="7" fillId="0" borderId="0" xfId="0" applyNumberFormat="1" applyFont="1" applyBorder="1" applyAlignment="1">
      <alignment horizontal="right"/>
    </xf>
    <xf numFmtId="0" fontId="23" fillId="0" borderId="9" xfId="0" applyFont="1" applyFill="1" applyBorder="1" applyAlignment="1">
      <alignment horizontal="center"/>
    </xf>
    <xf numFmtId="0" fontId="3" fillId="0" borderId="0" xfId="0" applyFont="1" applyFill="1" applyBorder="1" applyAlignment="1"/>
    <xf numFmtId="0" fontId="0" fillId="0" borderId="0" xfId="0" applyFill="1" applyBorder="1" applyAlignment="1"/>
    <xf numFmtId="0" fontId="22" fillId="0" borderId="0" xfId="0" applyFont="1" applyFill="1" applyBorder="1" applyAlignment="1"/>
    <xf numFmtId="0" fontId="0" fillId="0" borderId="0" xfId="0" applyFont="1" applyFill="1" applyBorder="1" applyAlignment="1">
      <alignment horizontal="left"/>
    </xf>
    <xf numFmtId="0" fontId="23" fillId="0" borderId="0" xfId="0" applyFont="1" applyFill="1" applyBorder="1" applyAlignment="1">
      <alignment horizontal="center"/>
    </xf>
    <xf numFmtId="0" fontId="16" fillId="13" borderId="27" xfId="0" applyFont="1" applyFill="1" applyBorder="1" applyAlignment="1">
      <alignment horizontal="center"/>
    </xf>
    <xf numFmtId="0" fontId="16" fillId="13" borderId="34" xfId="0" applyFont="1" applyFill="1" applyBorder="1" applyAlignment="1">
      <alignment horizontal="center"/>
    </xf>
    <xf numFmtId="0" fontId="24" fillId="13" borderId="34" xfId="0" applyFont="1" applyFill="1" applyBorder="1" applyAlignment="1">
      <alignment horizontal="center"/>
    </xf>
    <xf numFmtId="0" fontId="21" fillId="13" borderId="34" xfId="0" applyFont="1" applyFill="1" applyBorder="1" applyAlignment="1">
      <alignment horizontal="center"/>
    </xf>
    <xf numFmtId="0" fontId="24" fillId="13" borderId="35" xfId="0" applyFont="1" applyFill="1" applyBorder="1" applyAlignment="1">
      <alignment horizontal="center"/>
    </xf>
    <xf numFmtId="0" fontId="7" fillId="16" borderId="29" xfId="0" applyFont="1" applyFill="1" applyBorder="1" applyAlignment="1"/>
    <xf numFmtId="0" fontId="7" fillId="16" borderId="7" xfId="0" applyFont="1" applyFill="1" applyBorder="1" applyAlignment="1">
      <alignment horizontal="left"/>
    </xf>
    <xf numFmtId="0" fontId="2" fillId="16" borderId="7" xfId="0" applyFont="1" applyFill="1" applyBorder="1" applyAlignment="1"/>
    <xf numFmtId="0" fontId="32" fillId="16" borderId="7" xfId="0" applyFont="1" applyFill="1" applyBorder="1" applyAlignment="1"/>
    <xf numFmtId="0" fontId="2" fillId="16" borderId="7" xfId="0" applyFont="1" applyFill="1" applyBorder="1" applyAlignment="1">
      <alignment horizontal="left"/>
    </xf>
    <xf numFmtId="0" fontId="31" fillId="16" borderId="7" xfId="0" applyFont="1" applyFill="1" applyBorder="1" applyAlignment="1">
      <alignment horizontal="center"/>
    </xf>
    <xf numFmtId="2" fontId="7" fillId="16" borderId="7" xfId="2" applyNumberFormat="1" applyFont="1" applyFill="1" applyBorder="1" applyAlignment="1">
      <alignment horizontal="center"/>
    </xf>
    <xf numFmtId="2" fontId="7" fillId="16" borderId="7" xfId="2" applyNumberFormat="1" applyFont="1" applyFill="1" applyBorder="1" applyAlignment="1">
      <alignment horizontal="left"/>
    </xf>
    <xf numFmtId="2" fontId="7" fillId="16" borderId="7" xfId="0" applyNumberFormat="1" applyFont="1" applyFill="1" applyBorder="1" applyAlignment="1">
      <alignment horizontal="right"/>
    </xf>
    <xf numFmtId="2" fontId="7" fillId="16" borderId="31" xfId="0" applyNumberFormat="1" applyFont="1" applyFill="1" applyBorder="1" applyAlignment="1">
      <alignment horizontal="right"/>
    </xf>
    <xf numFmtId="0" fontId="7" fillId="0" borderId="29" xfId="2" applyNumberFormat="1" applyFont="1" applyBorder="1" applyAlignment="1"/>
    <xf numFmtId="2" fontId="7" fillId="0" borderId="31" xfId="0" applyNumberFormat="1" applyFont="1" applyBorder="1" applyAlignment="1">
      <alignment horizontal="right"/>
    </xf>
    <xf numFmtId="0" fontId="7" fillId="11" borderId="29" xfId="2" applyNumberFormat="1" applyFont="1" applyFill="1" applyBorder="1" applyAlignment="1"/>
    <xf numFmtId="2" fontId="7" fillId="11" borderId="31" xfId="0" applyNumberFormat="1" applyFont="1" applyFill="1" applyBorder="1" applyAlignment="1">
      <alignment horizontal="right"/>
    </xf>
    <xf numFmtId="0" fontId="7" fillId="11" borderId="29" xfId="0" applyFont="1" applyFill="1" applyBorder="1" applyAlignment="1"/>
    <xf numFmtId="0" fontId="7" fillId="0" borderId="29" xfId="0" applyFont="1" applyBorder="1" applyAlignment="1"/>
    <xf numFmtId="2" fontId="7" fillId="16" borderId="7" xfId="0" applyNumberFormat="1" applyFont="1" applyFill="1" applyBorder="1" applyAlignment="1">
      <alignment horizontal="center"/>
    </xf>
    <xf numFmtId="2" fontId="7" fillId="16" borderId="7" xfId="0" applyNumberFormat="1" applyFont="1" applyFill="1" applyBorder="1" applyAlignment="1">
      <alignment horizontal="left"/>
    </xf>
    <xf numFmtId="0" fontId="7" fillId="16" borderId="7" xfId="0" applyFont="1" applyFill="1" applyBorder="1" applyAlignment="1">
      <alignment horizontal="left" vertical="top"/>
    </xf>
    <xf numFmtId="0" fontId="7" fillId="0" borderId="29" xfId="0" applyFont="1" applyBorder="1" applyAlignment="1">
      <alignment horizontal="left"/>
    </xf>
    <xf numFmtId="0" fontId="7" fillId="16" borderId="29" xfId="2" applyNumberFormat="1" applyFont="1" applyFill="1" applyBorder="1" applyAlignment="1"/>
    <xf numFmtId="0" fontId="7" fillId="16" borderId="7" xfId="2" applyNumberFormat="1" applyFont="1" applyFill="1" applyBorder="1" applyAlignment="1">
      <alignment horizontal="left"/>
    </xf>
    <xf numFmtId="0" fontId="7" fillId="16" borderId="7" xfId="2" applyNumberFormat="1" applyFont="1" applyFill="1" applyBorder="1" applyAlignment="1"/>
    <xf numFmtId="0" fontId="31" fillId="16" borderId="7" xfId="0" applyFont="1" applyFill="1" applyBorder="1" applyAlignment="1">
      <alignment horizontal="left"/>
    </xf>
    <xf numFmtId="0" fontId="7" fillId="11" borderId="29" xfId="0" applyFont="1" applyFill="1" applyBorder="1" applyAlignment="1">
      <alignment horizontal="left"/>
    </xf>
    <xf numFmtId="0" fontId="7" fillId="16" borderId="29" xfId="0" applyFont="1" applyFill="1" applyBorder="1" applyAlignment="1">
      <alignment horizontal="left"/>
    </xf>
    <xf numFmtId="2" fontId="7" fillId="16" borderId="7" xfId="0" applyNumberFormat="1" applyFont="1" applyFill="1" applyBorder="1" applyAlignment="1">
      <alignment horizontal="center" vertical="center"/>
    </xf>
    <xf numFmtId="0" fontId="7" fillId="11" borderId="29" xfId="0" applyFont="1" applyFill="1" applyBorder="1" applyAlignment="1">
      <alignment vertical="center"/>
    </xf>
    <xf numFmtId="0" fontId="7" fillId="16" borderId="29" xfId="0" applyFont="1" applyFill="1" applyBorder="1" applyAlignment="1">
      <alignment vertical="center"/>
    </xf>
    <xf numFmtId="0" fontId="7" fillId="0" borderId="29" xfId="0" applyFont="1" applyBorder="1" applyAlignment="1">
      <alignment vertical="center"/>
    </xf>
    <xf numFmtId="0" fontId="7" fillId="11" borderId="29" xfId="0" applyFont="1" applyFill="1" applyBorder="1" applyAlignment="1">
      <alignment horizontal="left" vertical="top"/>
    </xf>
    <xf numFmtId="0" fontId="7" fillId="16" borderId="32" xfId="0" applyFont="1" applyFill="1" applyBorder="1" applyAlignment="1"/>
    <xf numFmtId="0" fontId="7" fillId="16" borderId="33" xfId="0" applyFont="1" applyFill="1" applyBorder="1" applyAlignment="1">
      <alignment horizontal="left"/>
    </xf>
    <xf numFmtId="0" fontId="31" fillId="16" borderId="33" xfId="0" applyFont="1" applyFill="1" applyBorder="1" applyAlignment="1">
      <alignment horizontal="left"/>
    </xf>
    <xf numFmtId="0" fontId="32" fillId="16" borderId="33" xfId="0" applyFont="1" applyFill="1" applyBorder="1" applyAlignment="1"/>
    <xf numFmtId="0" fontId="2" fillId="16" borderId="33" xfId="0" applyFont="1" applyFill="1" applyBorder="1" applyAlignment="1">
      <alignment horizontal="left"/>
    </xf>
    <xf numFmtId="0" fontId="31" fillId="16" borderId="33" xfId="0" applyFont="1" applyFill="1" applyBorder="1" applyAlignment="1">
      <alignment horizontal="center"/>
    </xf>
    <xf numFmtId="2" fontId="7" fillId="16" borderId="33" xfId="0" applyNumberFormat="1" applyFont="1" applyFill="1" applyBorder="1" applyAlignment="1">
      <alignment horizontal="center"/>
    </xf>
    <xf numFmtId="2" fontId="7" fillId="16" borderId="33" xfId="0" applyNumberFormat="1" applyFont="1" applyFill="1" applyBorder="1" applyAlignment="1">
      <alignment horizontal="left"/>
    </xf>
    <xf numFmtId="2" fontId="7" fillId="16" borderId="33" xfId="0" applyNumberFormat="1" applyFont="1" applyFill="1" applyBorder="1" applyAlignment="1">
      <alignment horizontal="right"/>
    </xf>
    <xf numFmtId="2" fontId="7" fillId="16" borderId="21" xfId="0" applyNumberFormat="1" applyFont="1" applyFill="1" applyBorder="1" applyAlignment="1">
      <alignment horizontal="right"/>
    </xf>
    <xf numFmtId="0" fontId="0" fillId="0" borderId="0" xfId="0" applyAlignment="1">
      <alignment horizontal="left"/>
    </xf>
    <xf numFmtId="0" fontId="3" fillId="0" borderId="27" xfId="0" applyFont="1" applyBorder="1"/>
    <xf numFmtId="0" fontId="3" fillId="0" borderId="28" xfId="0" applyFont="1" applyFill="1" applyBorder="1"/>
    <xf numFmtId="0" fontId="3" fillId="0" borderId="30" xfId="0" applyFont="1" applyFill="1" applyBorder="1"/>
    <xf numFmtId="0" fontId="16" fillId="14" borderId="18" xfId="0" applyFont="1" applyFill="1" applyBorder="1" applyAlignment="1">
      <alignment horizontal="center"/>
    </xf>
    <xf numFmtId="0" fontId="16" fillId="14" borderId="19" xfId="0" applyFont="1" applyFill="1" applyBorder="1" applyAlignment="1">
      <alignment horizontal="center"/>
    </xf>
    <xf numFmtId="0" fontId="0" fillId="15" borderId="18" xfId="0" applyFill="1" applyBorder="1"/>
    <xf numFmtId="2" fontId="0" fillId="0" borderId="19" xfId="0" applyNumberFormat="1" applyBorder="1"/>
    <xf numFmtId="0" fontId="20" fillId="15" borderId="20" xfId="0" applyFont="1" applyFill="1" applyBorder="1"/>
    <xf numFmtId="0" fontId="3" fillId="0" borderId="28" xfId="0" applyFont="1" applyBorder="1"/>
    <xf numFmtId="0" fontId="3" fillId="0" borderId="30" xfId="0" applyFont="1" applyBorder="1"/>
    <xf numFmtId="0" fontId="7" fillId="11" borderId="29" xfId="0" applyFont="1" applyFill="1" applyBorder="1" applyAlignment="1">
      <alignment wrapText="1"/>
    </xf>
    <xf numFmtId="0" fontId="7" fillId="0" borderId="29" xfId="0" applyFont="1" applyBorder="1" applyAlignment="1">
      <alignment wrapText="1"/>
    </xf>
    <xf numFmtId="0" fontId="7" fillId="0" borderId="29" xfId="2" applyNumberFormat="1" applyFont="1" applyBorder="1" applyAlignment="1">
      <alignment wrapText="1"/>
    </xf>
    <xf numFmtId="0" fontId="3" fillId="11" borderId="7" xfId="0" applyFont="1" applyFill="1" applyBorder="1" applyAlignment="1">
      <alignment horizontal="left"/>
    </xf>
    <xf numFmtId="0" fontId="3" fillId="0" borderId="7" xfId="0" applyFont="1" applyBorder="1" applyAlignment="1">
      <alignment horizontal="left"/>
    </xf>
    <xf numFmtId="0" fontId="3" fillId="16" borderId="7" xfId="0" applyFont="1" applyFill="1" applyBorder="1" applyAlignment="1">
      <alignment horizontal="left"/>
    </xf>
    <xf numFmtId="0" fontId="4" fillId="0" borderId="0" xfId="1"/>
    <xf numFmtId="0" fontId="0" fillId="0" borderId="1" xfId="0" applyBorder="1"/>
    <xf numFmtId="0" fontId="0" fillId="0" borderId="19" xfId="0" applyBorder="1"/>
    <xf numFmtId="0" fontId="20" fillId="0" borderId="0" xfId="0" applyFont="1" applyAlignment="1">
      <alignment horizontal="left"/>
    </xf>
    <xf numFmtId="2" fontId="20" fillId="15" borderId="36" xfId="0" applyNumberFormat="1" applyFont="1" applyFill="1" applyBorder="1"/>
    <xf numFmtId="0" fontId="6" fillId="0" borderId="0" xfId="0" applyFont="1" applyAlignment="1">
      <alignment horizontal="left"/>
    </xf>
    <xf numFmtId="2" fontId="20" fillId="0" borderId="36" xfId="0" applyNumberFormat="1" applyFont="1" applyBorder="1"/>
    <xf numFmtId="2" fontId="20" fillId="0" borderId="21" xfId="0" applyNumberFormat="1" applyFont="1" applyBorder="1"/>
    <xf numFmtId="0" fontId="6" fillId="0" borderId="0" xfId="0" applyFont="1"/>
    <xf numFmtId="0" fontId="18" fillId="4" borderId="0" xfId="0" applyFont="1" applyFill="1" applyAlignment="1">
      <alignment horizontal="center" vertical="center" wrapText="1"/>
    </xf>
    <xf numFmtId="0" fontId="14" fillId="2" borderId="0" xfId="0" applyFont="1" applyFill="1" applyAlignment="1">
      <alignment horizontal="center" vertical="center" wrapText="1"/>
    </xf>
    <xf numFmtId="0" fontId="13" fillId="15" borderId="25"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1" fillId="0" borderId="1" xfId="0" applyFont="1" applyFill="1" applyBorder="1" applyAlignment="1">
      <alignment horizontal="center"/>
    </xf>
    <xf numFmtId="0" fontId="16" fillId="14" borderId="15" xfId="0" applyFont="1" applyFill="1" applyBorder="1" applyAlignment="1">
      <alignment horizontal="center"/>
    </xf>
    <xf numFmtId="0" fontId="16" fillId="14" borderId="3" xfId="0" applyFont="1" applyFill="1" applyBorder="1" applyAlignment="1">
      <alignment horizontal="center"/>
    </xf>
  </cellXfs>
  <cellStyles count="4">
    <cellStyle name="Hyperlink" xfId="1" builtinId="8"/>
    <cellStyle name="Normal" xfId="0" builtinId="0"/>
    <cellStyle name="Normal 4" xfId="3" xr:uid="{527D05DB-629C-5E45-9249-87C8444B328F}"/>
    <cellStyle name="Normal 5" xfId="2" xr:uid="{8474FF76-6CC4-3640-89BB-4350A2ED0F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Support for marine fisheries in India - INR</a:t>
            </a:r>
            <a:r>
              <a:rPr lang="en-GB" baseline="0"/>
              <a:t> crore</a:t>
            </a:r>
            <a:r>
              <a:rPr lang="en-GB"/>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Central support</c:v>
          </c:tx>
          <c:spPr>
            <a:solidFill>
              <a:schemeClr val="accent1"/>
            </a:solidFill>
            <a:ln>
              <a:noFill/>
            </a:ln>
            <a:effectLst/>
          </c:spPr>
          <c:invertIfNegative val="0"/>
          <c:cat>
            <c:strRef>
              <c:f>Summary!$D$3:$G$3</c:f>
              <c:strCache>
                <c:ptCount val="4"/>
                <c:pt idx="0">
                  <c:v>FY 2016</c:v>
                </c:pt>
                <c:pt idx="1">
                  <c:v>FY 2017</c:v>
                </c:pt>
                <c:pt idx="2">
                  <c:v>FY 2018</c:v>
                </c:pt>
                <c:pt idx="3">
                  <c:v>FY 2019</c:v>
                </c:pt>
              </c:strCache>
            </c:strRef>
          </c:cat>
          <c:val>
            <c:numRef>
              <c:f>Summary!$D$7:$G$7</c:f>
              <c:numCache>
                <c:formatCode>0.00</c:formatCode>
                <c:ptCount val="4"/>
                <c:pt idx="0">
                  <c:v>445.56539878820467</c:v>
                </c:pt>
                <c:pt idx="1">
                  <c:v>476.54149430303102</c:v>
                </c:pt>
                <c:pt idx="2">
                  <c:v>624.46554141981903</c:v>
                </c:pt>
                <c:pt idx="3">
                  <c:v>643.24530000912512</c:v>
                </c:pt>
              </c:numCache>
            </c:numRef>
          </c:val>
          <c:extLst>
            <c:ext xmlns:c16="http://schemas.microsoft.com/office/drawing/2014/chart" uri="{C3380CC4-5D6E-409C-BE32-E72D297353CC}">
              <c16:uniqueId val="{00000000-E5E8-704B-ACBF-EE339CC2C024}"/>
            </c:ext>
          </c:extLst>
        </c:ser>
        <c:ser>
          <c:idx val="1"/>
          <c:order val="1"/>
          <c:tx>
            <c:v>State support</c:v>
          </c:tx>
          <c:spPr>
            <a:solidFill>
              <a:schemeClr val="accent2"/>
            </a:solidFill>
            <a:ln>
              <a:noFill/>
            </a:ln>
            <a:effectLst/>
          </c:spPr>
          <c:invertIfNegative val="0"/>
          <c:cat>
            <c:strRef>
              <c:f>Summary!$D$3:$G$3</c:f>
              <c:strCache>
                <c:ptCount val="4"/>
                <c:pt idx="0">
                  <c:v>FY 2016</c:v>
                </c:pt>
                <c:pt idx="1">
                  <c:v>FY 2017</c:v>
                </c:pt>
                <c:pt idx="2">
                  <c:v>FY 2018</c:v>
                </c:pt>
                <c:pt idx="3">
                  <c:v>FY 2019</c:v>
                </c:pt>
              </c:strCache>
            </c:strRef>
          </c:cat>
          <c:val>
            <c:numRef>
              <c:f>Summary!$D$13:$G$13</c:f>
              <c:numCache>
                <c:formatCode>0.00</c:formatCode>
                <c:ptCount val="4"/>
                <c:pt idx="0">
                  <c:v>1092.5302863782274</c:v>
                </c:pt>
                <c:pt idx="1">
                  <c:v>1384.3480115378816</c:v>
                </c:pt>
                <c:pt idx="2">
                  <c:v>1603.112434075081</c:v>
                </c:pt>
                <c:pt idx="3">
                  <c:v>1581.2532414010275</c:v>
                </c:pt>
              </c:numCache>
            </c:numRef>
          </c:val>
          <c:extLst>
            <c:ext xmlns:c16="http://schemas.microsoft.com/office/drawing/2014/chart" uri="{C3380CC4-5D6E-409C-BE32-E72D297353CC}">
              <c16:uniqueId val="{00000001-E5E8-704B-ACBF-EE339CC2C024}"/>
            </c:ext>
          </c:extLst>
        </c:ser>
        <c:dLbls>
          <c:showLegendKey val="0"/>
          <c:showVal val="0"/>
          <c:showCatName val="0"/>
          <c:showSerName val="0"/>
          <c:showPercent val="0"/>
          <c:showBubbleSize val="0"/>
        </c:dLbls>
        <c:gapWidth val="219"/>
        <c:overlap val="-27"/>
        <c:axId val="1861095584"/>
        <c:axId val="1860524688"/>
      </c:barChart>
      <c:catAx>
        <c:axId val="186109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0524688"/>
        <c:crosses val="autoZero"/>
        <c:auto val="1"/>
        <c:lblAlgn val="ctr"/>
        <c:lblOffset val="100"/>
        <c:noMultiLvlLbl val="0"/>
      </c:catAx>
      <c:valAx>
        <c:axId val="186052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INR crore</a:t>
                </a:r>
              </a:p>
            </c:rich>
          </c:tx>
          <c:layout>
            <c:manualLayout>
              <c:xMode val="edge"/>
              <c:yMode val="edge"/>
              <c:x val="1.0356529649235757E-2"/>
              <c:y val="0.386829556914080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1095584"/>
        <c:crosses val="autoZero"/>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Support for marine fisheries in India - USD million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Central support</c:v>
          </c:tx>
          <c:spPr>
            <a:solidFill>
              <a:schemeClr val="accent1"/>
            </a:solidFill>
            <a:ln>
              <a:noFill/>
            </a:ln>
            <a:effectLst/>
          </c:spPr>
          <c:invertIfNegative val="0"/>
          <c:cat>
            <c:strRef>
              <c:f>Summary!$J$3:$M$3</c:f>
              <c:strCache>
                <c:ptCount val="4"/>
                <c:pt idx="0">
                  <c:v>FY 2016</c:v>
                </c:pt>
                <c:pt idx="1">
                  <c:v>FY 2017</c:v>
                </c:pt>
                <c:pt idx="2">
                  <c:v>FY 2018</c:v>
                </c:pt>
                <c:pt idx="3">
                  <c:v>FY 2019</c:v>
                </c:pt>
              </c:strCache>
            </c:strRef>
          </c:cat>
          <c:val>
            <c:numRef>
              <c:f>Summary!$J$7:$M$7</c:f>
              <c:numCache>
                <c:formatCode>0.00</c:formatCode>
                <c:ptCount val="4"/>
                <c:pt idx="0">
                  <c:v>66.309308547987897</c:v>
                </c:pt>
                <c:pt idx="1">
                  <c:v>73.176728955350114</c:v>
                </c:pt>
                <c:pt idx="2">
                  <c:v>91.310816274520619</c:v>
                </c:pt>
                <c:pt idx="3">
                  <c:v>91.344120989651387</c:v>
                </c:pt>
              </c:numCache>
            </c:numRef>
          </c:val>
          <c:extLst>
            <c:ext xmlns:c16="http://schemas.microsoft.com/office/drawing/2014/chart" uri="{C3380CC4-5D6E-409C-BE32-E72D297353CC}">
              <c16:uniqueId val="{00000000-5F80-954A-962E-432108959945}"/>
            </c:ext>
          </c:extLst>
        </c:ser>
        <c:ser>
          <c:idx val="1"/>
          <c:order val="1"/>
          <c:tx>
            <c:v>State support</c:v>
          </c:tx>
          <c:spPr>
            <a:solidFill>
              <a:schemeClr val="accent2"/>
            </a:solidFill>
            <a:ln>
              <a:noFill/>
            </a:ln>
            <a:effectLst/>
          </c:spPr>
          <c:invertIfNegative val="0"/>
          <c:cat>
            <c:strRef>
              <c:f>Summary!$J$3:$M$3</c:f>
              <c:strCache>
                <c:ptCount val="4"/>
                <c:pt idx="0">
                  <c:v>FY 2016</c:v>
                </c:pt>
                <c:pt idx="1">
                  <c:v>FY 2017</c:v>
                </c:pt>
                <c:pt idx="2">
                  <c:v>FY 2018</c:v>
                </c:pt>
                <c:pt idx="3">
                  <c:v>FY 2019</c:v>
                </c:pt>
              </c:strCache>
            </c:strRef>
          </c:cat>
          <c:val>
            <c:numRef>
              <c:f>Summary!$J$13:$M$13</c:f>
              <c:numCache>
                <c:formatCode>0.00</c:formatCode>
                <c:ptCount val="4"/>
                <c:pt idx="0">
                  <c:v>162.59100920875474</c:v>
                </c:pt>
                <c:pt idx="1">
                  <c:v>212.57762530909395</c:v>
                </c:pt>
                <c:pt idx="2">
                  <c:v>234.41086052948296</c:v>
                </c:pt>
                <c:pt idx="3">
                  <c:v>224.54604393652758</c:v>
                </c:pt>
              </c:numCache>
            </c:numRef>
          </c:val>
          <c:extLst>
            <c:ext xmlns:c16="http://schemas.microsoft.com/office/drawing/2014/chart" uri="{C3380CC4-5D6E-409C-BE32-E72D297353CC}">
              <c16:uniqueId val="{00000001-5F80-954A-962E-432108959945}"/>
            </c:ext>
          </c:extLst>
        </c:ser>
        <c:dLbls>
          <c:showLegendKey val="0"/>
          <c:showVal val="0"/>
          <c:showCatName val="0"/>
          <c:showSerName val="0"/>
          <c:showPercent val="0"/>
          <c:showBubbleSize val="0"/>
        </c:dLbls>
        <c:gapWidth val="219"/>
        <c:overlap val="-27"/>
        <c:axId val="1866703120"/>
        <c:axId val="1866704768"/>
      </c:barChart>
      <c:catAx>
        <c:axId val="186670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6704768"/>
        <c:crosses val="autoZero"/>
        <c:auto val="1"/>
        <c:lblAlgn val="ctr"/>
        <c:lblOffset val="100"/>
        <c:noMultiLvlLbl val="0"/>
      </c:catAx>
      <c:valAx>
        <c:axId val="186670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USD million</a:t>
                </a:r>
              </a:p>
            </c:rich>
          </c:tx>
          <c:layout>
            <c:manualLayout>
              <c:xMode val="edge"/>
              <c:yMode val="edge"/>
              <c:x val="1.3046311735763495E-2"/>
              <c:y val="0.386285892033473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6703120"/>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375301</xdr:colOff>
      <xdr:row>17</xdr:row>
      <xdr:rowOff>118076</xdr:rowOff>
    </xdr:from>
    <xdr:to>
      <xdr:col>6</xdr:col>
      <xdr:colOff>222644</xdr:colOff>
      <xdr:row>37</xdr:row>
      <xdr:rowOff>163842</xdr:rowOff>
    </xdr:to>
    <xdr:graphicFrame macro="">
      <xdr:nvGraphicFramePr>
        <xdr:cNvPr id="3" name="Chart 2">
          <a:extLst>
            <a:ext uri="{FF2B5EF4-FFF2-40B4-BE49-F238E27FC236}">
              <a16:creationId xmlns:a16="http://schemas.microsoft.com/office/drawing/2014/main" id="{214FA753-603F-064F-94DD-E7875DAA07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8094</xdr:colOff>
      <xdr:row>17</xdr:row>
      <xdr:rowOff>130193</xdr:rowOff>
    </xdr:from>
    <xdr:to>
      <xdr:col>13</xdr:col>
      <xdr:colOff>8095</xdr:colOff>
      <xdr:row>38</xdr:row>
      <xdr:rowOff>51124</xdr:rowOff>
    </xdr:to>
    <xdr:graphicFrame macro="">
      <xdr:nvGraphicFramePr>
        <xdr:cNvPr id="5" name="Chart 4">
          <a:extLst>
            <a:ext uri="{FF2B5EF4-FFF2-40B4-BE49-F238E27FC236}">
              <a16:creationId xmlns:a16="http://schemas.microsoft.com/office/drawing/2014/main" id="{76BFB3BE-E84B-5040-96EB-7581292326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hristopher Beaton" id="{1215559E-895E-44A9-83FD-1A6F9473EC50}" userId="0aaa62d182582b74"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1-06-01T13:16:13.43" personId="{1215559E-895E-44A9-83FD-1A6F9473EC50}" id="{9CFB1F6F-49C0-4BFB-B40F-1A804C1D0DF6}">
    <text>I've coloured this in RED so we do NOT forgot to fill this in!
It would be good if you can already insert the working title, just in case.
For the link, we should also be able to ask Kathy to help generate a link that will be used for this report. It is best to get it early and to put it everyone, so we do have problems where people forget to cut and paste it in places.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isd.org/sustainable-marine-fisheries-india"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E971-D601-914C-8E44-1F784F68CBBF}">
  <dimension ref="A1:XFC1011"/>
  <sheetViews>
    <sheetView zoomScale="158" zoomScaleNormal="110" workbookViewId="0">
      <selection activeCell="A5" sqref="A5"/>
    </sheetView>
  </sheetViews>
  <sheetFormatPr baseColWidth="10" defaultColWidth="0" defaultRowHeight="16" zeroHeight="1" x14ac:dyDescent="0.2"/>
  <cols>
    <col min="1" max="1" width="124.1640625" style="51" customWidth="1"/>
    <col min="2" max="26" width="8.83203125" style="51" hidden="1" customWidth="1"/>
    <col min="27" max="16383" width="14.5" style="51" hidden="1"/>
    <col min="16384" max="16384" width="7" style="51" hidden="1" customWidth="1"/>
  </cols>
  <sheetData>
    <row r="1" spans="1:26" s="1" customFormat="1" ht="13" customHeight="1" x14ac:dyDescent="0.15">
      <c r="A1" s="306" t="s">
        <v>6</v>
      </c>
      <c r="B1" s="52"/>
      <c r="C1" s="52"/>
      <c r="D1" s="52"/>
      <c r="E1" s="52"/>
      <c r="F1" s="52"/>
      <c r="G1" s="52"/>
      <c r="H1" s="52"/>
      <c r="I1" s="52"/>
      <c r="J1" s="52"/>
      <c r="K1" s="52"/>
      <c r="L1" s="52"/>
      <c r="M1" s="52"/>
      <c r="N1" s="52"/>
      <c r="O1" s="52"/>
      <c r="P1" s="52"/>
      <c r="Q1" s="52"/>
      <c r="R1" s="52"/>
      <c r="S1" s="52"/>
      <c r="T1" s="52"/>
      <c r="U1" s="52"/>
      <c r="V1" s="52"/>
      <c r="W1" s="52"/>
      <c r="X1" s="52"/>
      <c r="Y1" s="52"/>
      <c r="Z1" s="52"/>
    </row>
    <row r="2" spans="1:26" s="1" customFormat="1" ht="13" customHeight="1" x14ac:dyDescent="0.15">
      <c r="A2" s="306"/>
      <c r="B2" s="52"/>
      <c r="C2" s="52"/>
      <c r="D2" s="52"/>
      <c r="E2" s="52"/>
      <c r="F2" s="52"/>
      <c r="G2" s="52"/>
      <c r="H2" s="52"/>
      <c r="I2" s="52"/>
      <c r="J2" s="52"/>
      <c r="K2" s="52"/>
      <c r="L2" s="52"/>
      <c r="M2" s="52"/>
      <c r="N2" s="52"/>
      <c r="O2" s="52"/>
      <c r="P2" s="52"/>
      <c r="Q2" s="52"/>
      <c r="R2" s="52"/>
      <c r="S2" s="52"/>
      <c r="T2" s="52"/>
      <c r="U2" s="52"/>
      <c r="V2" s="52"/>
      <c r="W2" s="52"/>
      <c r="X2" s="52"/>
      <c r="Y2" s="52"/>
      <c r="Z2" s="52"/>
    </row>
    <row r="3" spans="1:26" s="1" customFormat="1" ht="14" x14ac:dyDescent="0.15">
      <c r="A3" s="52" t="s">
        <v>200</v>
      </c>
      <c r="B3" s="52"/>
      <c r="C3" s="52"/>
      <c r="D3" s="52"/>
      <c r="E3" s="52"/>
      <c r="F3" s="52"/>
      <c r="G3" s="52"/>
      <c r="H3" s="52"/>
      <c r="I3" s="52"/>
      <c r="J3" s="52"/>
      <c r="K3" s="52"/>
      <c r="L3" s="52"/>
      <c r="M3" s="52"/>
      <c r="N3" s="52"/>
      <c r="O3" s="52"/>
      <c r="P3" s="52"/>
      <c r="Q3" s="52"/>
      <c r="R3" s="52"/>
      <c r="S3" s="52"/>
      <c r="T3" s="52"/>
      <c r="U3" s="52"/>
      <c r="V3" s="52"/>
      <c r="W3" s="52"/>
      <c r="X3" s="52"/>
      <c r="Y3" s="52"/>
      <c r="Z3" s="52"/>
    </row>
    <row r="4" spans="1:26" s="1" customFormat="1" ht="14" x14ac:dyDescent="0.15">
      <c r="A4" s="217" t="s">
        <v>163</v>
      </c>
      <c r="B4" s="52"/>
      <c r="C4" s="52"/>
      <c r="D4" s="52"/>
      <c r="E4" s="52"/>
      <c r="F4" s="52"/>
      <c r="G4" s="52"/>
      <c r="H4" s="52"/>
      <c r="I4" s="52"/>
      <c r="J4" s="52"/>
      <c r="K4" s="52"/>
      <c r="L4" s="52"/>
      <c r="M4" s="52"/>
      <c r="N4" s="52"/>
      <c r="O4" s="52"/>
      <c r="P4" s="52"/>
      <c r="Q4" s="52"/>
      <c r="R4" s="52"/>
      <c r="S4" s="52"/>
      <c r="T4" s="52"/>
      <c r="U4" s="52"/>
      <c r="V4" s="52"/>
      <c r="W4" s="52"/>
      <c r="X4" s="52"/>
      <c r="Y4" s="52"/>
      <c r="Z4" s="52"/>
    </row>
    <row r="5" spans="1:26" s="1" customFormat="1" ht="14" x14ac:dyDescent="0.15">
      <c r="A5" s="58" t="s">
        <v>5</v>
      </c>
      <c r="B5" s="305"/>
      <c r="C5" s="305"/>
      <c r="D5" s="305"/>
      <c r="E5" s="305"/>
      <c r="F5" s="305"/>
      <c r="G5" s="52"/>
      <c r="H5" s="52"/>
      <c r="I5" s="52"/>
      <c r="J5" s="52"/>
      <c r="K5" s="52"/>
      <c r="L5" s="52"/>
      <c r="M5" s="52"/>
      <c r="N5" s="52"/>
      <c r="O5" s="52"/>
      <c r="P5" s="52"/>
      <c r="Q5" s="52"/>
      <c r="R5" s="52"/>
      <c r="S5" s="52"/>
      <c r="T5" s="52"/>
      <c r="U5" s="52"/>
      <c r="V5" s="52"/>
      <c r="W5" s="52"/>
      <c r="X5" s="52"/>
      <c r="Y5" s="52"/>
      <c r="Z5" s="52"/>
    </row>
    <row r="6" spans="1:26" s="1" customFormat="1" ht="14" x14ac:dyDescent="0.15">
      <c r="A6" s="218" t="s">
        <v>297</v>
      </c>
      <c r="B6" s="305"/>
      <c r="C6" s="305"/>
      <c r="D6" s="305"/>
      <c r="E6" s="305"/>
      <c r="F6" s="305"/>
      <c r="G6" s="52"/>
      <c r="H6" s="52"/>
      <c r="I6" s="52"/>
      <c r="J6" s="52"/>
      <c r="K6" s="52"/>
      <c r="L6" s="52"/>
      <c r="M6" s="52"/>
      <c r="N6" s="52"/>
      <c r="O6" s="52"/>
      <c r="P6" s="52"/>
      <c r="Q6" s="52"/>
      <c r="R6" s="52"/>
      <c r="S6" s="52"/>
      <c r="T6" s="52"/>
      <c r="U6" s="52"/>
      <c r="V6" s="52"/>
      <c r="W6" s="52"/>
      <c r="X6" s="52"/>
      <c r="Y6" s="52"/>
      <c r="Z6" s="52"/>
    </row>
    <row r="7" spans="1:26" s="1" customFormat="1" ht="13" x14ac:dyDescent="0.15">
      <c r="A7" s="218"/>
      <c r="B7" s="118"/>
      <c r="C7" s="118"/>
      <c r="D7" s="118"/>
      <c r="E7" s="118"/>
      <c r="F7" s="118"/>
      <c r="G7" s="52"/>
      <c r="H7" s="52"/>
      <c r="I7" s="52"/>
      <c r="J7" s="52"/>
      <c r="K7" s="52"/>
      <c r="L7" s="52"/>
      <c r="M7" s="52"/>
      <c r="N7" s="52"/>
      <c r="O7" s="52"/>
      <c r="P7" s="52"/>
      <c r="Q7" s="52"/>
      <c r="R7" s="52"/>
      <c r="S7" s="52"/>
      <c r="T7" s="52"/>
      <c r="U7" s="52"/>
      <c r="V7" s="52"/>
      <c r="W7" s="52"/>
      <c r="X7" s="52"/>
      <c r="Y7" s="52"/>
      <c r="Z7" s="52"/>
    </row>
    <row r="8" spans="1:26" s="1" customFormat="1" ht="29.5" customHeight="1" x14ac:dyDescent="0.15">
      <c r="A8" s="119" t="s">
        <v>201</v>
      </c>
      <c r="B8" s="118"/>
      <c r="C8" s="118"/>
      <c r="D8" s="118"/>
      <c r="E8" s="118"/>
      <c r="F8" s="118"/>
      <c r="G8" s="52"/>
      <c r="H8" s="52"/>
      <c r="I8" s="52"/>
      <c r="J8" s="52"/>
      <c r="K8" s="52"/>
      <c r="L8" s="52"/>
      <c r="M8" s="52"/>
      <c r="N8" s="52"/>
      <c r="O8" s="52"/>
      <c r="P8" s="52"/>
      <c r="Q8" s="52"/>
      <c r="R8" s="52"/>
      <c r="S8" s="52"/>
      <c r="T8" s="52"/>
      <c r="U8" s="52"/>
      <c r="V8" s="52"/>
      <c r="W8" s="52"/>
      <c r="X8" s="52"/>
      <c r="Y8" s="52"/>
      <c r="Z8" s="52"/>
    </row>
    <row r="9" spans="1:26" s="1" customFormat="1" ht="13" customHeight="1" x14ac:dyDescent="0.15">
      <c r="A9" s="58" t="s">
        <v>194</v>
      </c>
      <c r="B9" s="107"/>
      <c r="C9" s="107"/>
      <c r="D9" s="107"/>
      <c r="E9" s="107"/>
      <c r="F9" s="107"/>
      <c r="G9" s="52"/>
      <c r="H9" s="52"/>
      <c r="I9" s="52"/>
      <c r="J9" s="52"/>
      <c r="K9" s="52"/>
      <c r="L9" s="52"/>
      <c r="M9" s="52"/>
      <c r="N9" s="52"/>
      <c r="O9" s="52"/>
      <c r="P9" s="52"/>
      <c r="Q9" s="52"/>
      <c r="R9" s="52"/>
      <c r="S9" s="52"/>
      <c r="T9" s="52"/>
      <c r="U9" s="52"/>
      <c r="V9" s="52"/>
      <c r="W9" s="52"/>
      <c r="X9" s="52"/>
      <c r="Y9" s="52"/>
      <c r="Z9" s="52"/>
    </row>
    <row r="10" spans="1:26" s="1" customFormat="1" ht="13" customHeight="1" x14ac:dyDescent="0.15">
      <c r="A10" s="217" t="s">
        <v>195</v>
      </c>
      <c r="B10" s="107"/>
      <c r="C10" s="107"/>
      <c r="D10" s="107"/>
      <c r="E10" s="107"/>
      <c r="F10" s="107"/>
      <c r="G10" s="52"/>
      <c r="H10" s="52"/>
      <c r="I10" s="52"/>
      <c r="J10" s="52"/>
      <c r="K10" s="52"/>
      <c r="L10" s="52"/>
      <c r="M10" s="52"/>
      <c r="N10" s="52"/>
      <c r="O10" s="52"/>
      <c r="P10" s="52"/>
      <c r="Q10" s="52"/>
      <c r="R10" s="52"/>
      <c r="S10" s="52"/>
      <c r="T10" s="52"/>
      <c r="U10" s="52"/>
      <c r="V10" s="52"/>
      <c r="W10" s="52"/>
      <c r="X10" s="52"/>
      <c r="Y10" s="52"/>
      <c r="Z10" s="52"/>
    </row>
    <row r="11" spans="1:26" s="1" customFormat="1" ht="13" customHeight="1" x14ac:dyDescent="0.15">
      <c r="A11" s="217"/>
      <c r="B11" s="120"/>
      <c r="C11" s="120"/>
      <c r="D11" s="120"/>
      <c r="E11" s="120"/>
      <c r="F11" s="120"/>
      <c r="G11" s="52"/>
      <c r="H11" s="52"/>
      <c r="I11" s="52"/>
      <c r="J11" s="52"/>
      <c r="K11" s="52"/>
      <c r="L11" s="52"/>
      <c r="M11" s="52"/>
      <c r="N11" s="52"/>
      <c r="O11" s="52"/>
      <c r="P11" s="52"/>
      <c r="Q11" s="52"/>
      <c r="R11" s="52"/>
      <c r="S11" s="52"/>
      <c r="T11" s="52"/>
      <c r="U11" s="52"/>
      <c r="V11" s="52"/>
      <c r="W11" s="52"/>
      <c r="X11" s="52"/>
      <c r="Y11" s="52"/>
      <c r="Z11" s="52"/>
    </row>
    <row r="12" spans="1:26" s="1" customFormat="1" ht="13" customHeight="1" x14ac:dyDescent="0.15">
      <c r="A12" s="219" t="s">
        <v>210</v>
      </c>
      <c r="B12" s="120"/>
      <c r="C12" s="120"/>
      <c r="D12" s="120"/>
      <c r="E12" s="120"/>
      <c r="F12" s="120"/>
      <c r="G12" s="52"/>
      <c r="H12" s="52"/>
      <c r="I12" s="52"/>
      <c r="J12" s="52"/>
      <c r="K12" s="52"/>
      <c r="L12" s="52"/>
      <c r="M12" s="52"/>
      <c r="N12" s="52"/>
      <c r="O12" s="52"/>
      <c r="P12" s="52"/>
      <c r="Q12" s="52"/>
      <c r="R12" s="52"/>
      <c r="S12" s="52"/>
      <c r="T12" s="52"/>
      <c r="U12" s="52"/>
      <c r="V12" s="52"/>
      <c r="W12" s="52"/>
      <c r="X12" s="52"/>
      <c r="Y12" s="52"/>
      <c r="Z12" s="52"/>
    </row>
    <row r="13" spans="1:26" s="1" customFormat="1" ht="13" customHeight="1" x14ac:dyDescent="0.15">
      <c r="A13" s="218" t="s">
        <v>211</v>
      </c>
      <c r="B13" s="107"/>
      <c r="C13" s="107"/>
      <c r="D13" s="107"/>
      <c r="E13" s="107"/>
      <c r="F13" s="107"/>
      <c r="G13" s="52"/>
      <c r="H13" s="52"/>
      <c r="I13" s="52"/>
      <c r="J13" s="52"/>
      <c r="K13" s="52"/>
      <c r="L13" s="52"/>
      <c r="M13" s="52"/>
      <c r="N13" s="52"/>
      <c r="O13" s="52"/>
      <c r="P13" s="52"/>
      <c r="Q13" s="52"/>
      <c r="R13" s="52"/>
      <c r="S13" s="52"/>
      <c r="T13" s="52"/>
      <c r="U13" s="52"/>
      <c r="V13" s="52"/>
      <c r="W13" s="52"/>
      <c r="X13" s="52"/>
      <c r="Y13" s="52"/>
      <c r="Z13" s="52"/>
    </row>
    <row r="14" spans="1:26" s="1" customFormat="1" ht="13" customHeight="1" x14ac:dyDescent="0.15">
      <c r="A14" s="54"/>
      <c r="B14" s="52"/>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s="5" customFormat="1" ht="13" customHeight="1" x14ac:dyDescent="0.15">
      <c r="A15" s="55" t="s">
        <v>298</v>
      </c>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s="5" customFormat="1" ht="13" customHeight="1" x14ac:dyDescent="0.15">
      <c r="A16" s="55" t="s">
        <v>196</v>
      </c>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s="5" customFormat="1" ht="13" customHeight="1" x14ac:dyDescent="0.2">
      <c r="A17" s="296" t="s">
        <v>655</v>
      </c>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s="1" customFormat="1" ht="13" customHeight="1" x14ac:dyDescent="0.15">
      <c r="A18" s="57"/>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hidden="1" x14ac:dyDescent="0.2">
      <c r="A19" s="57"/>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6" hidden="1" x14ac:dyDescent="0.2">
      <c r="A20" s="57"/>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6" hidden="1" x14ac:dyDescent="0.2">
      <c r="A21" s="54"/>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spans="1:26" hidden="1" x14ac:dyDescent="0.2">
      <c r="A22" s="53"/>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hidden="1" x14ac:dyDescent="0.2">
      <c r="A23" s="58"/>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idden="1" x14ac:dyDescent="0.2">
      <c r="A24" s="59"/>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idden="1" x14ac:dyDescent="0.2">
      <c r="A25" s="53"/>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idden="1" x14ac:dyDescent="0.2">
      <c r="A26" s="53"/>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hidden="1" x14ac:dyDescent="0.2">
      <c r="A27" s="60"/>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12.75" hidden="1" customHeight="1" x14ac:dyDescent="0.2">
      <c r="A28" s="61"/>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2.75" hidden="1" customHeight="1" x14ac:dyDescent="0.2">
      <c r="A29" s="6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ht="12.75" hidden="1" customHeight="1" x14ac:dyDescent="0.2">
      <c r="A30" s="63"/>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2.75" hidden="1" customHeight="1" x14ac:dyDescent="0.2">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12.75" hidden="1" customHeight="1" x14ac:dyDescent="0.2">
      <c r="A32" s="64"/>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2.75" hidden="1" customHeight="1" x14ac:dyDescent="0.2">
      <c r="A33" s="63"/>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12" hidden="1" customHeight="1" x14ac:dyDescent="0.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3" hidden="1" customHeight="1" x14ac:dyDescent="0.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3" hidden="1" customHeight="1" x14ac:dyDescent="0.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3" hidden="1" customHeight="1" x14ac:dyDescent="0.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3" hidden="1"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3" hidden="1" customHeight="1"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3" hidden="1" customHeight="1" x14ac:dyDescent="0.2">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3" hidden="1" customHeight="1" x14ac:dyDescent="0.2">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3" hidden="1" customHeight="1" x14ac:dyDescent="0.2">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13" hidden="1" customHeight="1" x14ac:dyDescent="0.2">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3" hidden="1" customHeight="1" x14ac:dyDescent="0.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3" hidden="1" customHeight="1"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ht="13" hidden="1"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3" hidden="1" customHeight="1" x14ac:dyDescent="0.2">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3" hidden="1" customHeight="1" x14ac:dyDescent="0.2">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3" hidden="1" customHeight="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3" hidden="1" customHeight="1" x14ac:dyDescent="0.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3" hidden="1" customHeight="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3" hidden="1" customHeight="1" x14ac:dyDescent="0.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3" hidden="1" customHeight="1"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3" hidden="1" customHeight="1" x14ac:dyDescent="0.2">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3" hidden="1" customHeight="1" x14ac:dyDescent="0.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3" hidden="1" customHeight="1" x14ac:dyDescent="0.2">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3" hidden="1" customHeight="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3" hidden="1"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3" hidden="1" customHeight="1"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3" hidden="1"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3" hidden="1" customHeight="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3" hidden="1" customHeight="1" x14ac:dyDescent="0.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3" hidden="1"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3" hidden="1"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3" hidden="1"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3" hidden="1"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3" hidden="1"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3" hidden="1"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3" hidden="1"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3" hidden="1" customHeight="1"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3" hidden="1" customHeight="1" x14ac:dyDescent="0.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3" hidden="1" customHeight="1" x14ac:dyDescent="0.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3" hidden="1"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3" hidden="1" customHeight="1" x14ac:dyDescent="0.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3" hidden="1" customHeight="1" x14ac:dyDescent="0.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3" hidden="1" customHeight="1" x14ac:dyDescent="0.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3" hidden="1"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3" hidden="1" customHeight="1"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3" hidden="1" customHeight="1"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3" hidden="1" customHeight="1"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3" hidden="1"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3" hidden="1" customHeight="1"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3" hidden="1"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3" hidden="1" customHeight="1"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3" hidden="1"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3" hidden="1" customHeight="1"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3" hidden="1"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3" hidden="1" customHeight="1"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3" hidden="1"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3" hidden="1"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3" hidden="1"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3" hidden="1"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3" hidden="1" customHeight="1"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3" hidden="1" customHeight="1"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3" hidden="1"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3" hidden="1"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3" hidden="1"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3" hidden="1"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3" hidden="1"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3" hidden="1"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3" hidden="1"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3" hidden="1"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3" hidden="1" customHeight="1" x14ac:dyDescent="0.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3" hidden="1" customHeight="1" x14ac:dyDescent="0.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3" hidden="1" customHeight="1" x14ac:dyDescent="0.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3" hidden="1" customHeight="1" x14ac:dyDescent="0.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3" hidden="1"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3" hidden="1" customHeight="1" x14ac:dyDescent="0.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3" hidden="1"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3" hidden="1"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3" hidden="1" customHeight="1" x14ac:dyDescent="0.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3" hidden="1" customHeight="1" x14ac:dyDescent="0.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3" hidden="1" customHeight="1" x14ac:dyDescent="0.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3" hidden="1" customHeight="1" x14ac:dyDescent="0.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3" hidden="1" customHeight="1" x14ac:dyDescent="0.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3" hidden="1"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3" hidden="1" customHeight="1" x14ac:dyDescent="0.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3" hidden="1" customHeight="1" x14ac:dyDescent="0.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3" hidden="1" customHeight="1" x14ac:dyDescent="0.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3" hidden="1" customHeight="1" x14ac:dyDescent="0.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3" hidden="1"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3" hidden="1" customHeight="1" x14ac:dyDescent="0.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3" hidden="1" customHeight="1" x14ac:dyDescent="0.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3" hidden="1" customHeight="1" x14ac:dyDescent="0.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3" hidden="1" customHeight="1" x14ac:dyDescent="0.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3" hidden="1" customHeight="1" x14ac:dyDescent="0.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3" hidden="1" customHeight="1" x14ac:dyDescent="0.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3" hidden="1" customHeight="1"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3" hidden="1" customHeight="1" x14ac:dyDescent="0.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3" hidden="1" customHeight="1" x14ac:dyDescent="0.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3" hidden="1" customHeight="1" x14ac:dyDescent="0.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3" hidden="1" customHeight="1" x14ac:dyDescent="0.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3" hidden="1"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3" hidden="1" customHeight="1" x14ac:dyDescent="0.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3" hidden="1" customHeight="1" x14ac:dyDescent="0.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3" hidden="1"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3" hidden="1" customHeight="1" x14ac:dyDescent="0.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3" hidden="1" customHeight="1" x14ac:dyDescent="0.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3" hidden="1" customHeight="1" x14ac:dyDescent="0.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3" hidden="1" customHeight="1" x14ac:dyDescent="0.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3" hidden="1" customHeight="1" x14ac:dyDescent="0.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3" hidden="1" customHeight="1" x14ac:dyDescent="0.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3" hidden="1" customHeight="1" x14ac:dyDescent="0.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3" hidden="1" customHeight="1" x14ac:dyDescent="0.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3" hidden="1" customHeight="1" x14ac:dyDescent="0.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3" hidden="1" customHeight="1" x14ac:dyDescent="0.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3" hidden="1" customHeight="1" x14ac:dyDescent="0.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3" hidden="1" customHeight="1" x14ac:dyDescent="0.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3" hidden="1" customHeight="1" x14ac:dyDescent="0.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3" hidden="1" customHeight="1" x14ac:dyDescent="0.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3" hidden="1" customHeight="1" x14ac:dyDescent="0.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3" hidden="1" customHeight="1" x14ac:dyDescent="0.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3" hidden="1" customHeight="1" x14ac:dyDescent="0.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3" hidden="1" customHeight="1" x14ac:dyDescent="0.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3" hidden="1" customHeight="1" x14ac:dyDescent="0.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3" hidden="1" customHeight="1" x14ac:dyDescent="0.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3" hidden="1" customHeight="1" x14ac:dyDescent="0.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3" hidden="1"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3" hidden="1"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3" hidden="1"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3" hidden="1"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3" hidden="1"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3" hidden="1"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3" hidden="1"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3" hidden="1"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3" hidden="1" customHeight="1" x14ac:dyDescent="0.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3" hidden="1" customHeight="1" x14ac:dyDescent="0.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3" hidden="1" customHeight="1" x14ac:dyDescent="0.2">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3" hidden="1"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3" hidden="1" customHeight="1" x14ac:dyDescent="0.2">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3" hidden="1"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3" hidden="1" customHeight="1" x14ac:dyDescent="0.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3" hidden="1" customHeight="1" x14ac:dyDescent="0.2">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3" hidden="1" customHeight="1" x14ac:dyDescent="0.2">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3" hidden="1" customHeight="1" x14ac:dyDescent="0.2">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3" hidden="1"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3" hidden="1" customHeight="1" x14ac:dyDescent="0.2">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3" hidden="1" customHeight="1" x14ac:dyDescent="0.2">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3" hidden="1"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3" hidden="1" customHeight="1" x14ac:dyDescent="0.2">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3" hidden="1" customHeight="1" x14ac:dyDescent="0.2">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3" hidden="1" customHeight="1" x14ac:dyDescent="0.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3" hidden="1"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3" hidden="1" customHeight="1" x14ac:dyDescent="0.2">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3" hidden="1" customHeight="1" x14ac:dyDescent="0.2">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3" hidden="1"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3" hidden="1" customHeight="1" x14ac:dyDescent="0.2">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3" hidden="1" customHeight="1" x14ac:dyDescent="0.2">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3" hidden="1" customHeight="1" x14ac:dyDescent="0.2">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3" hidden="1" customHeight="1" x14ac:dyDescent="0.2">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3" hidden="1" customHeight="1" x14ac:dyDescent="0.2">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3" hidden="1" customHeight="1" x14ac:dyDescent="0.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3" hidden="1" customHeight="1" x14ac:dyDescent="0.2">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3" hidden="1" customHeight="1" x14ac:dyDescent="0.2">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3" hidden="1" customHeight="1" x14ac:dyDescent="0.2">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3" hidden="1" customHeight="1" x14ac:dyDescent="0.2">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3" hidden="1"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3" hidden="1" customHeight="1" x14ac:dyDescent="0.2">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3" hidden="1"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3" hidden="1" customHeight="1" x14ac:dyDescent="0.2">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3" hidden="1" customHeight="1" x14ac:dyDescent="0.2">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3" hidden="1" customHeight="1" x14ac:dyDescent="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3" hidden="1" customHeight="1" x14ac:dyDescent="0.2">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3" hidden="1" customHeight="1" x14ac:dyDescent="0.2">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3" hidden="1" customHeight="1" x14ac:dyDescent="0.2">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3" hidden="1" customHeight="1" x14ac:dyDescent="0.2">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3" hidden="1" customHeight="1" x14ac:dyDescent="0.2">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3" hidden="1" customHeight="1" x14ac:dyDescent="0.2">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3" hidden="1" customHeight="1" x14ac:dyDescent="0.2">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3" hidden="1" customHeight="1" x14ac:dyDescent="0.2">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3" hidden="1" customHeight="1" x14ac:dyDescent="0.2">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3" hidden="1" customHeight="1" x14ac:dyDescent="0.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3" hidden="1" customHeight="1" x14ac:dyDescent="0.2">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3" hidden="1" customHeight="1" x14ac:dyDescent="0.2">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3" hidden="1" customHeight="1" x14ac:dyDescent="0.2">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3" hidden="1" customHeight="1" x14ac:dyDescent="0.2">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3" hidden="1" customHeight="1" x14ac:dyDescent="0.2">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3" hidden="1" customHeigh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3" hidden="1"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3" hidden="1" customHeight="1" x14ac:dyDescent="0.2">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3" hidden="1" customHeight="1" x14ac:dyDescent="0.2">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3" hidden="1"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3" hidden="1" customHeight="1"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3" hidden="1" customHeight="1" x14ac:dyDescent="0.2">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3" hidden="1" customHeight="1" x14ac:dyDescent="0.2">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3" hidden="1" customHeight="1" x14ac:dyDescent="0.2">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3" hidden="1" customHeight="1" x14ac:dyDescent="0.2">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3" hidden="1" customHeight="1" x14ac:dyDescent="0.2">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3" hidden="1" customHeight="1" x14ac:dyDescent="0.2">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3" hidden="1"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3" hidden="1" customHeight="1"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3" hidden="1" customHeight="1" x14ac:dyDescent="0.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3" hidden="1" customHeight="1" x14ac:dyDescent="0.2">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3" hidden="1"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3" hidden="1" customHeight="1" x14ac:dyDescent="0.2">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3" hidden="1" customHeight="1" x14ac:dyDescent="0.2">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3" hidden="1" customHeight="1" x14ac:dyDescent="0.2">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3" hidden="1" customHeight="1" x14ac:dyDescent="0.2">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3" hidden="1" customHeight="1"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3" hidden="1" customHeight="1"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3" hidden="1" customHeight="1" x14ac:dyDescent="0.2">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3" hidden="1" customHeight="1" x14ac:dyDescent="0.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3" hidden="1" customHeight="1" x14ac:dyDescent="0.2">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3" hidden="1"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3" hidden="1" customHeight="1" x14ac:dyDescent="0.2">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3" hidden="1"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3" hidden="1" customHeight="1" x14ac:dyDescent="0.2">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3" hidden="1" customHeight="1" x14ac:dyDescent="0.2">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3" hidden="1" customHeight="1" x14ac:dyDescent="0.2">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3" hidden="1" customHeight="1" x14ac:dyDescent="0.2">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3" hidden="1" customHeight="1" x14ac:dyDescent="0.2">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3" hidden="1" customHeight="1" x14ac:dyDescent="0.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3" hidden="1" customHeight="1" x14ac:dyDescent="0.2">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3" hidden="1" customHeight="1"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3" hidden="1" customHeight="1" x14ac:dyDescent="0.2">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3" hidden="1" customHeight="1" x14ac:dyDescent="0.2">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3" hidden="1" customHeight="1" x14ac:dyDescent="0.2">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3" hidden="1" customHeight="1" x14ac:dyDescent="0.2">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3" hidden="1" customHeight="1" x14ac:dyDescent="0.2">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3" hidden="1"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3" hidden="1" customHeight="1" x14ac:dyDescent="0.2">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3" hidden="1" customHeight="1" x14ac:dyDescent="0.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3" hidden="1" customHeight="1" x14ac:dyDescent="0.2">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3" hidden="1" customHeight="1" x14ac:dyDescent="0.2">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3" hidden="1" customHeight="1" x14ac:dyDescent="0.2">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3" hidden="1"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3" hidden="1" customHeight="1" x14ac:dyDescent="0.2">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3" hidden="1"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3" hidden="1" customHeight="1" x14ac:dyDescent="0.2">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3" hidden="1" customHeight="1" x14ac:dyDescent="0.2">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3" hidden="1" customHeight="1" x14ac:dyDescent="0.2">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3" hidden="1"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3" hidden="1" customHeight="1" x14ac:dyDescent="0.2">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3" hidden="1" customHeight="1"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3" hidden="1"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3" hidden="1" customHeight="1" x14ac:dyDescent="0.2">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3" hidden="1" customHeight="1"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3" hidden="1" customHeight="1" x14ac:dyDescent="0.2">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3" hidden="1" customHeight="1" x14ac:dyDescent="0.2">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3" hidden="1"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3" hidden="1" customHeight="1" x14ac:dyDescent="0.2">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3" hidden="1" customHeight="1" x14ac:dyDescent="0.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3" hidden="1"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3" hidden="1" customHeight="1" x14ac:dyDescent="0.2">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3" hidden="1" customHeight="1"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3" hidden="1" customHeight="1" x14ac:dyDescent="0.2">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3" hidden="1" customHeight="1" x14ac:dyDescent="0.2">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3" hidden="1" customHeight="1" x14ac:dyDescent="0.2">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3" hidden="1"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3" hidden="1" customHeight="1" x14ac:dyDescent="0.2">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3" hidden="1" customHeight="1" x14ac:dyDescent="0.2">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3" hidden="1" customHeight="1" x14ac:dyDescent="0.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3" hidden="1" customHeight="1"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3" hidden="1" customHeight="1"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3" hidden="1" customHeight="1" x14ac:dyDescent="0.2">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3" hidden="1" customHeight="1" x14ac:dyDescent="0.2">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3" hidden="1" customHeight="1" x14ac:dyDescent="0.2">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3" hidden="1" customHeight="1" x14ac:dyDescent="0.2">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3" hidden="1" customHeight="1" x14ac:dyDescent="0.2">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3" hidden="1" customHeight="1" x14ac:dyDescent="0.2">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3" hidden="1" customHeight="1" x14ac:dyDescent="0.2">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3" hidden="1" customHeight="1"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3" hidden="1"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3" hidden="1" customHeight="1" x14ac:dyDescent="0.2">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3" hidden="1" customHeight="1" x14ac:dyDescent="0.2">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3" hidden="1" customHeight="1" x14ac:dyDescent="0.2">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3" hidden="1" customHeight="1" x14ac:dyDescent="0.2">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3" hidden="1" customHeight="1" x14ac:dyDescent="0.2">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3" hidden="1" customHeight="1" x14ac:dyDescent="0.2">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3" hidden="1" customHeight="1" x14ac:dyDescent="0.2">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3" hidden="1" customHeight="1" x14ac:dyDescent="0.2">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3" hidden="1" customHeight="1" x14ac:dyDescent="0.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3" hidden="1" customHeight="1" x14ac:dyDescent="0.2">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3" hidden="1" customHeight="1" x14ac:dyDescent="0.2">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3" hidden="1" customHeight="1" x14ac:dyDescent="0.2">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3" hidden="1" customHeight="1" x14ac:dyDescent="0.2">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3" hidden="1" customHeight="1" x14ac:dyDescent="0.2">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3" hidden="1" customHeight="1" x14ac:dyDescent="0.2">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3" hidden="1" customHeight="1" x14ac:dyDescent="0.2">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3" hidden="1" customHeight="1" x14ac:dyDescent="0.2">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3" hidden="1" customHeight="1" x14ac:dyDescent="0.2">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3" hidden="1" customHeight="1" x14ac:dyDescent="0.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3" hidden="1" customHeight="1" x14ac:dyDescent="0.2">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3" hidden="1" customHeight="1" x14ac:dyDescent="0.2">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3" hidden="1" customHeight="1" x14ac:dyDescent="0.2">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3" hidden="1" customHeight="1" x14ac:dyDescent="0.2">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3" hidden="1" customHeight="1" x14ac:dyDescent="0.2">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3" hidden="1" customHeight="1" x14ac:dyDescent="0.2">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3" hidden="1" customHeight="1" x14ac:dyDescent="0.2">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3" hidden="1" customHeight="1" x14ac:dyDescent="0.2">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3" hidden="1" customHeight="1" x14ac:dyDescent="0.2">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3" hidden="1"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3" hidden="1" customHeight="1" x14ac:dyDescent="0.2">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3" hidden="1" customHeight="1" x14ac:dyDescent="0.2">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3" hidden="1"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3" hidden="1" customHeight="1" x14ac:dyDescent="0.2">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3" hidden="1" customHeight="1" x14ac:dyDescent="0.2">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3" hidden="1" customHeight="1" x14ac:dyDescent="0.2">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3" hidden="1"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3" hidden="1" customHeight="1" x14ac:dyDescent="0.2">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3" hidden="1" customHeight="1" x14ac:dyDescent="0.2">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3" hidden="1" customHeight="1" x14ac:dyDescent="0.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3" hidden="1" customHeight="1" x14ac:dyDescent="0.2">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3" hidden="1" customHeight="1" x14ac:dyDescent="0.2">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3" hidden="1" customHeight="1" x14ac:dyDescent="0.2">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3" hidden="1" customHeight="1" x14ac:dyDescent="0.2">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3" hidden="1" customHeight="1" x14ac:dyDescent="0.2">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3" hidden="1" customHeight="1" x14ac:dyDescent="0.2">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3" hidden="1" customHeight="1" x14ac:dyDescent="0.2">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3" hidden="1" customHeight="1" x14ac:dyDescent="0.2">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3" hidden="1" customHeight="1" x14ac:dyDescent="0.2">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3" hidden="1" customHeight="1" x14ac:dyDescent="0.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3" hidden="1" customHeight="1" x14ac:dyDescent="0.2">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3" hidden="1" customHeight="1" x14ac:dyDescent="0.2">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3" hidden="1" customHeight="1" x14ac:dyDescent="0.2">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3" hidden="1" customHeight="1" x14ac:dyDescent="0.2">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3" hidden="1" customHeight="1" x14ac:dyDescent="0.2">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3" hidden="1" customHeight="1" x14ac:dyDescent="0.2">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3" hidden="1" customHeight="1" x14ac:dyDescent="0.2">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3" hidden="1"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3" hidden="1" customHeight="1" x14ac:dyDescent="0.2">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3" hidden="1" customHeight="1" x14ac:dyDescent="0.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3" hidden="1"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3" hidden="1" customHeight="1" x14ac:dyDescent="0.2">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3" hidden="1"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3" hidden="1" customHeight="1" x14ac:dyDescent="0.2">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3" hidden="1"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3" hidden="1"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3" hidden="1" customHeight="1" x14ac:dyDescent="0.2">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3" hidden="1" customHeight="1" x14ac:dyDescent="0.2">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3" hidden="1" customHeight="1" x14ac:dyDescent="0.2">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3" hidden="1"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3" hidden="1" customHeight="1" x14ac:dyDescent="0.2">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3" hidden="1" customHeight="1" x14ac:dyDescent="0.2">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3" hidden="1"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3" hidden="1" customHeight="1" x14ac:dyDescent="0.2">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3" hidden="1" customHeight="1" x14ac:dyDescent="0.2">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3" hidden="1" customHeight="1" x14ac:dyDescent="0.2">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3" hidden="1" customHeight="1" x14ac:dyDescent="0.2">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3" hidden="1" customHeight="1" x14ac:dyDescent="0.2">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3" hidden="1"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3" hidden="1" customHeight="1" x14ac:dyDescent="0.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3" hidden="1" customHeight="1" x14ac:dyDescent="0.2">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3" hidden="1" customHeight="1" x14ac:dyDescent="0.2">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3" hidden="1"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3" hidden="1" customHeight="1" x14ac:dyDescent="0.2">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3" hidden="1" customHeight="1" x14ac:dyDescent="0.2">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3" hidden="1" customHeight="1" x14ac:dyDescent="0.2">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3" hidden="1"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3" hidden="1" customHeight="1" x14ac:dyDescent="0.2">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3" hidden="1" customHeight="1" x14ac:dyDescent="0.2">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3" hidden="1" customHeight="1" x14ac:dyDescent="0.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3" hidden="1" customHeight="1" x14ac:dyDescent="0.2">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3" hidden="1" customHeight="1" x14ac:dyDescent="0.2">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3" hidden="1"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3" hidden="1" customHeight="1" x14ac:dyDescent="0.2">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3" hidden="1" customHeight="1" x14ac:dyDescent="0.2">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3" hidden="1" customHeight="1" x14ac:dyDescent="0.2">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3" hidden="1" customHeight="1" x14ac:dyDescent="0.2">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3" hidden="1" customHeight="1" x14ac:dyDescent="0.2">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3" hidden="1" customHeight="1" x14ac:dyDescent="0.2">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3" hidden="1" customHeight="1"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3" hidden="1" customHeight="1" x14ac:dyDescent="0.2">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3" hidden="1" customHeight="1" x14ac:dyDescent="0.2">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3" hidden="1" customHeight="1" x14ac:dyDescent="0.2">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3" hidden="1" customHeight="1" x14ac:dyDescent="0.2">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3" hidden="1" customHeight="1" x14ac:dyDescent="0.2">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3" hidden="1" customHeight="1" x14ac:dyDescent="0.2">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3" hidden="1" customHeight="1" x14ac:dyDescent="0.2">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3" hidden="1" customHeight="1"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3" hidden="1" customHeight="1" x14ac:dyDescent="0.2">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3" hidden="1" customHeight="1" x14ac:dyDescent="0.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3" hidden="1" customHeight="1" x14ac:dyDescent="0.2">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3" hidden="1" customHeight="1" x14ac:dyDescent="0.2">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3" hidden="1" customHeight="1" x14ac:dyDescent="0.2">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3" hidden="1" customHeight="1" x14ac:dyDescent="0.2">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3" hidden="1" customHeight="1" x14ac:dyDescent="0.2">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3" hidden="1" customHeight="1" x14ac:dyDescent="0.2">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3" hidden="1" customHeight="1" x14ac:dyDescent="0.2">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3" hidden="1" customHeight="1" x14ac:dyDescent="0.2">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3" hidden="1"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3" hidden="1" customHeight="1" x14ac:dyDescent="0.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3" hidden="1" customHeight="1"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3" hidden="1" customHeight="1" x14ac:dyDescent="0.2">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3" hidden="1" customHeight="1" x14ac:dyDescent="0.2">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3" hidden="1" customHeight="1" x14ac:dyDescent="0.2">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3" hidden="1" customHeight="1" x14ac:dyDescent="0.2">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3" hidden="1" customHeight="1" x14ac:dyDescent="0.2">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3" hidden="1" customHeight="1" x14ac:dyDescent="0.2">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3" hidden="1" customHeight="1" x14ac:dyDescent="0.2">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3" hidden="1" customHeight="1" x14ac:dyDescent="0.2">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3" hidden="1" customHeight="1" x14ac:dyDescent="0.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3" hidden="1" customHeight="1" x14ac:dyDescent="0.2">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3" hidden="1" customHeight="1" x14ac:dyDescent="0.2">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3" hidden="1" customHeight="1"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3" hidden="1" customHeight="1" x14ac:dyDescent="0.2">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3" hidden="1"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3" hidden="1" customHeight="1" x14ac:dyDescent="0.2">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3" hidden="1" customHeight="1" x14ac:dyDescent="0.2">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3" hidden="1" customHeight="1" x14ac:dyDescent="0.2">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3" hidden="1"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3" hidden="1" customHeight="1" x14ac:dyDescent="0.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3" hidden="1" customHeight="1"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3" hidden="1" customHeight="1" x14ac:dyDescent="0.2">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3" hidden="1" customHeight="1" x14ac:dyDescent="0.2">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3" hidden="1" customHeight="1"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3" hidden="1" customHeight="1" x14ac:dyDescent="0.2">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3" hidden="1" customHeight="1" x14ac:dyDescent="0.2">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3" hidden="1" customHeight="1" x14ac:dyDescent="0.2">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3" hidden="1" customHeight="1" x14ac:dyDescent="0.2">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3" hidden="1" customHeight="1" x14ac:dyDescent="0.2">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3" hidden="1" customHeight="1" x14ac:dyDescent="0.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3" hidden="1" customHeight="1"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3" hidden="1" customHeight="1" x14ac:dyDescent="0.2">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3" hidden="1" customHeight="1" x14ac:dyDescent="0.2">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3" hidden="1" customHeight="1" x14ac:dyDescent="0.2">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3" hidden="1"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3" hidden="1" customHeight="1" x14ac:dyDescent="0.2">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3" hidden="1" customHeight="1" x14ac:dyDescent="0.2">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3" hidden="1" customHeight="1" x14ac:dyDescent="0.2">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3" hidden="1"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3" hidden="1" customHeight="1" x14ac:dyDescent="0.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3" hidden="1" customHeight="1" x14ac:dyDescent="0.2">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3" hidden="1"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3" hidden="1" customHeight="1" x14ac:dyDescent="0.2">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3" hidden="1" customHeight="1" x14ac:dyDescent="0.2">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3" hidden="1"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3" hidden="1" customHeight="1" x14ac:dyDescent="0.2">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3" hidden="1" customHeight="1" x14ac:dyDescent="0.2">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3" hidden="1" customHeight="1" x14ac:dyDescent="0.2">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3" hidden="1" customHeight="1"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3" hidden="1" customHeight="1" x14ac:dyDescent="0.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3" hidden="1" customHeight="1" x14ac:dyDescent="0.2">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3" hidden="1" customHeight="1" x14ac:dyDescent="0.2">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3" hidden="1" customHeight="1" x14ac:dyDescent="0.2">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3" hidden="1" customHeight="1" x14ac:dyDescent="0.2">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3" hidden="1" customHeight="1"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3" hidden="1" customHeight="1" x14ac:dyDescent="0.2">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3" hidden="1" customHeight="1" x14ac:dyDescent="0.2">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3" hidden="1" customHeight="1"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3" hidden="1" customHeight="1" x14ac:dyDescent="0.2">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3" hidden="1" customHeight="1" x14ac:dyDescent="0.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3" hidden="1" customHeight="1" x14ac:dyDescent="0.2">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3" hidden="1" customHeight="1" x14ac:dyDescent="0.2">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3" hidden="1" customHeight="1"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3" hidden="1" customHeight="1" x14ac:dyDescent="0.2">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3" hidden="1" customHeight="1" x14ac:dyDescent="0.2">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3" hidden="1" customHeight="1" x14ac:dyDescent="0.2">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3" hidden="1" customHeight="1" x14ac:dyDescent="0.2">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3" hidden="1" customHeight="1" x14ac:dyDescent="0.2">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3" hidden="1" customHeight="1" x14ac:dyDescent="0.2">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3" hidden="1" customHeight="1" x14ac:dyDescent="0.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3" hidden="1" customHeight="1" x14ac:dyDescent="0.2">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3" hidden="1" customHeight="1"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3" hidden="1" customHeight="1" x14ac:dyDescent="0.2">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3" hidden="1" customHeight="1" x14ac:dyDescent="0.2">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3" hidden="1"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3" hidden="1" customHeight="1" x14ac:dyDescent="0.2">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3" hidden="1" customHeight="1" x14ac:dyDescent="0.2">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3" hidden="1" customHeight="1" x14ac:dyDescent="0.2">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3" hidden="1" customHeight="1" x14ac:dyDescent="0.2">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3" hidden="1" customHeight="1" x14ac:dyDescent="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3" hidden="1" customHeight="1"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3" hidden="1" customHeight="1" x14ac:dyDescent="0.2">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3" hidden="1" customHeight="1" x14ac:dyDescent="0.2">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3" hidden="1" customHeight="1" x14ac:dyDescent="0.2">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3" hidden="1" customHeight="1" x14ac:dyDescent="0.2">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3" hidden="1" customHeight="1" x14ac:dyDescent="0.2">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3" hidden="1" customHeight="1" x14ac:dyDescent="0.2">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3" hidden="1" customHeight="1" x14ac:dyDescent="0.2">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3" hidden="1" customHeight="1" x14ac:dyDescent="0.2">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3" hidden="1" customHeight="1" x14ac:dyDescent="0.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3" hidden="1" customHeight="1" x14ac:dyDescent="0.2">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3" hidden="1" customHeight="1" x14ac:dyDescent="0.2">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3" hidden="1" customHeight="1" x14ac:dyDescent="0.2">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3" hidden="1" customHeight="1" x14ac:dyDescent="0.2">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3" hidden="1" customHeight="1" x14ac:dyDescent="0.2">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3" hidden="1" customHeight="1" x14ac:dyDescent="0.2">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3" hidden="1" customHeight="1" x14ac:dyDescent="0.2">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3" hidden="1" customHeight="1" x14ac:dyDescent="0.2">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3" hidden="1" customHeight="1" x14ac:dyDescent="0.2">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3" hidden="1" customHeight="1" x14ac:dyDescent="0.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3" hidden="1" customHeight="1" x14ac:dyDescent="0.2">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3" hidden="1" customHeight="1" x14ac:dyDescent="0.2">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3" hidden="1" customHeight="1" x14ac:dyDescent="0.2">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3" hidden="1" customHeight="1" x14ac:dyDescent="0.2">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3" hidden="1" customHeight="1" x14ac:dyDescent="0.2">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3" hidden="1" customHeight="1" x14ac:dyDescent="0.2">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3" hidden="1" customHeight="1" x14ac:dyDescent="0.2">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3" hidden="1" customHeight="1" x14ac:dyDescent="0.2">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3" hidden="1" customHeight="1" x14ac:dyDescent="0.2">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3" hidden="1" customHeight="1" x14ac:dyDescent="0.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3" hidden="1" customHeight="1" x14ac:dyDescent="0.2">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3" hidden="1" customHeight="1"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3" hidden="1" customHeight="1" x14ac:dyDescent="0.2">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3" hidden="1" customHeight="1" x14ac:dyDescent="0.2">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3" hidden="1" customHeight="1" x14ac:dyDescent="0.2">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3" hidden="1" customHeight="1" x14ac:dyDescent="0.2">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3" hidden="1" customHeight="1" x14ac:dyDescent="0.2">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3" hidden="1" customHeight="1" x14ac:dyDescent="0.2">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3" hidden="1" customHeight="1" x14ac:dyDescent="0.2">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3" hidden="1" customHeight="1"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3" hidden="1" customHeight="1" x14ac:dyDescent="0.2">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3" hidden="1" customHeight="1" x14ac:dyDescent="0.2">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3" hidden="1" customHeight="1" x14ac:dyDescent="0.2">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3" hidden="1" customHeight="1" x14ac:dyDescent="0.2">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3" hidden="1" customHeight="1" x14ac:dyDescent="0.2">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3" hidden="1" customHeight="1" x14ac:dyDescent="0.2">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3" hidden="1" customHeight="1" x14ac:dyDescent="0.2">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3" hidden="1" customHeight="1" x14ac:dyDescent="0.2">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3" hidden="1" customHeight="1"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3" hidden="1" customHeight="1" x14ac:dyDescent="0.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3" hidden="1" customHeight="1" x14ac:dyDescent="0.2">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3" hidden="1" customHeight="1" x14ac:dyDescent="0.2">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3" hidden="1" customHeight="1" x14ac:dyDescent="0.2">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3" hidden="1" customHeight="1" x14ac:dyDescent="0.2">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3" hidden="1" customHeight="1" x14ac:dyDescent="0.2">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3" hidden="1" customHeight="1" x14ac:dyDescent="0.2">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3" hidden="1" customHeight="1" x14ac:dyDescent="0.2">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3" hidden="1"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3" hidden="1" customHeight="1" x14ac:dyDescent="0.2">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3" hidden="1" customHeight="1" x14ac:dyDescent="0.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3" hidden="1" customHeight="1" x14ac:dyDescent="0.2">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3" hidden="1" customHeight="1" x14ac:dyDescent="0.2">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3" hidden="1" customHeight="1" x14ac:dyDescent="0.2">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3" hidden="1" customHeight="1" x14ac:dyDescent="0.2">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3" hidden="1" customHeight="1" x14ac:dyDescent="0.2">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3" hidden="1" customHeight="1" x14ac:dyDescent="0.2">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3" hidden="1" customHeight="1" x14ac:dyDescent="0.2">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3" hidden="1" customHeight="1" x14ac:dyDescent="0.2">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3" hidden="1" customHeight="1" x14ac:dyDescent="0.2">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3" hidden="1" customHeight="1" x14ac:dyDescent="0.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3" hidden="1" customHeight="1" x14ac:dyDescent="0.2">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3" hidden="1" customHeight="1" x14ac:dyDescent="0.2">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3" hidden="1" customHeight="1" x14ac:dyDescent="0.2">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3" hidden="1" customHeight="1" x14ac:dyDescent="0.2">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3" hidden="1" customHeight="1" x14ac:dyDescent="0.2">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3" hidden="1" customHeight="1" x14ac:dyDescent="0.2">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3" hidden="1" customHeight="1" x14ac:dyDescent="0.2">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3" hidden="1" customHeight="1" x14ac:dyDescent="0.2">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3" hidden="1" customHeight="1" x14ac:dyDescent="0.2">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3" hidden="1" customHeight="1" x14ac:dyDescent="0.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3" hidden="1" customHeight="1" x14ac:dyDescent="0.2">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3" hidden="1" customHeight="1" x14ac:dyDescent="0.2">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3" hidden="1" customHeight="1" x14ac:dyDescent="0.2">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3" hidden="1" customHeight="1" x14ac:dyDescent="0.2">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3" hidden="1" customHeight="1" x14ac:dyDescent="0.2">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3" hidden="1" customHeight="1" x14ac:dyDescent="0.2">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3" hidden="1" customHeight="1" x14ac:dyDescent="0.2">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3" hidden="1" customHeight="1" x14ac:dyDescent="0.2">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3" hidden="1" customHeight="1" x14ac:dyDescent="0.2">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3" hidden="1" customHeight="1" x14ac:dyDescent="0.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3" hidden="1" customHeight="1" x14ac:dyDescent="0.2">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3" hidden="1" customHeight="1" x14ac:dyDescent="0.2">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3" hidden="1" customHeight="1" x14ac:dyDescent="0.2">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3" hidden="1" customHeight="1" x14ac:dyDescent="0.2">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3" hidden="1" customHeight="1" x14ac:dyDescent="0.2">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3" hidden="1" customHeight="1" x14ac:dyDescent="0.2">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3" hidden="1" customHeight="1" x14ac:dyDescent="0.2">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3" hidden="1" customHeight="1" x14ac:dyDescent="0.2">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3" hidden="1" customHeight="1" x14ac:dyDescent="0.2">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3" hidden="1" customHeight="1"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3" hidden="1" customHeight="1" x14ac:dyDescent="0.2">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3" hidden="1" customHeight="1" x14ac:dyDescent="0.2">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3" hidden="1" customHeight="1" x14ac:dyDescent="0.2">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3" hidden="1" customHeight="1" x14ac:dyDescent="0.2">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3" hidden="1" customHeight="1" x14ac:dyDescent="0.2">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3" hidden="1" customHeight="1" x14ac:dyDescent="0.2">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3" hidden="1" customHeight="1" x14ac:dyDescent="0.2">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3" hidden="1" customHeight="1" x14ac:dyDescent="0.2">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3" hidden="1" customHeight="1" x14ac:dyDescent="0.2">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3" hidden="1" customHeight="1" x14ac:dyDescent="0.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3" hidden="1" customHeight="1" x14ac:dyDescent="0.2">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3" hidden="1" customHeight="1" x14ac:dyDescent="0.2">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3" hidden="1" customHeight="1" x14ac:dyDescent="0.2">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3" hidden="1" customHeight="1" x14ac:dyDescent="0.2">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3" hidden="1"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3" hidden="1" customHeight="1" x14ac:dyDescent="0.2">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3" hidden="1" customHeight="1" x14ac:dyDescent="0.2">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3" hidden="1" customHeight="1" x14ac:dyDescent="0.2">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3" hidden="1"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3" hidden="1" customHeight="1" x14ac:dyDescent="0.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3" hidden="1" customHeight="1" x14ac:dyDescent="0.2">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3" hidden="1" customHeight="1" x14ac:dyDescent="0.2">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3" hidden="1" customHeight="1" x14ac:dyDescent="0.2">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3" hidden="1" customHeight="1" x14ac:dyDescent="0.2">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3" hidden="1" customHeight="1" x14ac:dyDescent="0.2">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3"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3" hidden="1" customHeight="1" x14ac:dyDescent="0.2">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3" hidden="1" customHeight="1" x14ac:dyDescent="0.2">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3" hidden="1" customHeight="1" x14ac:dyDescent="0.2">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3" hidden="1" customHeight="1" x14ac:dyDescent="0.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3" hidden="1" customHeight="1" x14ac:dyDescent="0.2">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3" hidden="1" customHeight="1" x14ac:dyDescent="0.2">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3" hidden="1" customHeight="1"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3" hidden="1" customHeight="1" x14ac:dyDescent="0.2">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3" hidden="1" customHeight="1" x14ac:dyDescent="0.2">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3" hidden="1" customHeight="1" x14ac:dyDescent="0.2">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3" hidden="1" customHeight="1" x14ac:dyDescent="0.2">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3" hidden="1" customHeight="1" x14ac:dyDescent="0.2">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3" hidden="1" customHeight="1" x14ac:dyDescent="0.2">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3" hidden="1" customHeight="1" x14ac:dyDescent="0.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3" hidden="1" customHeight="1" x14ac:dyDescent="0.2">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3" hidden="1" customHeight="1" x14ac:dyDescent="0.2">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3" hidden="1" customHeight="1" x14ac:dyDescent="0.2">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3" hidden="1" customHeight="1" x14ac:dyDescent="0.2">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3" hidden="1" customHeight="1" x14ac:dyDescent="0.2">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3" hidden="1" customHeight="1" x14ac:dyDescent="0.2">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3" hidden="1" customHeight="1" x14ac:dyDescent="0.2">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3" hidden="1" customHeight="1" x14ac:dyDescent="0.2">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3" hidden="1" customHeight="1" x14ac:dyDescent="0.2">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3" hidden="1" customHeight="1" x14ac:dyDescent="0.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3" hidden="1" customHeight="1"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3" hidden="1" customHeight="1" x14ac:dyDescent="0.2">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3" hidden="1" customHeight="1" x14ac:dyDescent="0.2">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3" hidden="1" customHeight="1" x14ac:dyDescent="0.2">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3" hidden="1" customHeight="1" x14ac:dyDescent="0.2">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3" hidden="1" customHeight="1" x14ac:dyDescent="0.2">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3" hidden="1" customHeight="1"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3" hidden="1" customHeight="1" x14ac:dyDescent="0.2">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3" hidden="1" customHeight="1" x14ac:dyDescent="0.2">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3" hidden="1" customHeight="1" x14ac:dyDescent="0.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3" hidden="1" customHeight="1" x14ac:dyDescent="0.2">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3" hidden="1" customHeight="1" x14ac:dyDescent="0.2">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3" hidden="1" customHeight="1" x14ac:dyDescent="0.2">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3" hidden="1" customHeight="1" x14ac:dyDescent="0.2">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3" hidden="1" customHeight="1" x14ac:dyDescent="0.2">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3" hidden="1" customHeight="1" x14ac:dyDescent="0.2">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3" hidden="1" customHeight="1" x14ac:dyDescent="0.2">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3" hidden="1" customHeight="1" x14ac:dyDescent="0.2">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3" hidden="1" customHeight="1" x14ac:dyDescent="0.2">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3" hidden="1" customHeight="1" x14ac:dyDescent="0.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3" hidden="1" customHeight="1" x14ac:dyDescent="0.2">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3" hidden="1" customHeight="1" x14ac:dyDescent="0.2">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3" hidden="1" customHeight="1" x14ac:dyDescent="0.2">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3" hidden="1" customHeight="1" x14ac:dyDescent="0.2">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3" hidden="1" customHeight="1" x14ac:dyDescent="0.2">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3" hidden="1" customHeight="1" x14ac:dyDescent="0.2">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3" hidden="1" customHeight="1" x14ac:dyDescent="0.2">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3" hidden="1" customHeight="1" x14ac:dyDescent="0.2">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3" hidden="1" customHeight="1" x14ac:dyDescent="0.2">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3" hidden="1" customHeight="1" x14ac:dyDescent="0.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3" hidden="1" customHeight="1" x14ac:dyDescent="0.2">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3" hidden="1" customHeight="1" x14ac:dyDescent="0.2">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3" hidden="1" customHeight="1" x14ac:dyDescent="0.2">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3" hidden="1" customHeight="1" x14ac:dyDescent="0.2">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3" hidden="1" customHeight="1" x14ac:dyDescent="0.2">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3" hidden="1" customHeight="1" x14ac:dyDescent="0.2">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3" hidden="1" customHeight="1" x14ac:dyDescent="0.2">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3" hidden="1" customHeight="1" x14ac:dyDescent="0.2">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3" hidden="1" customHeight="1" x14ac:dyDescent="0.2">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3" hidden="1" customHeight="1"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3" hidden="1" customHeight="1" x14ac:dyDescent="0.2">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3" hidden="1" customHeight="1" x14ac:dyDescent="0.2">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3" hidden="1" customHeight="1" x14ac:dyDescent="0.2">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3" hidden="1" customHeight="1" x14ac:dyDescent="0.2">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3" hidden="1" customHeight="1" x14ac:dyDescent="0.2">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3" hidden="1" customHeight="1" x14ac:dyDescent="0.2">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3" hidden="1" customHeight="1" x14ac:dyDescent="0.2">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3" hidden="1" customHeight="1" x14ac:dyDescent="0.2">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3" hidden="1" customHeight="1" x14ac:dyDescent="0.2">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3" hidden="1" customHeight="1" x14ac:dyDescent="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3" hidden="1" customHeight="1" x14ac:dyDescent="0.2">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3" hidden="1" customHeight="1" x14ac:dyDescent="0.2">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3" hidden="1" customHeight="1" x14ac:dyDescent="0.2">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3" hidden="1" customHeight="1" x14ac:dyDescent="0.2">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3" hidden="1" customHeight="1" x14ac:dyDescent="0.2">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3" hidden="1" customHeight="1" x14ac:dyDescent="0.2">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3" hidden="1" customHeight="1" x14ac:dyDescent="0.2">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3" hidden="1" customHeight="1"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3" hidden="1" customHeight="1" x14ac:dyDescent="0.2">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3" hidden="1" customHeight="1" x14ac:dyDescent="0.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3" hidden="1" customHeight="1" x14ac:dyDescent="0.2">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3" hidden="1" customHeight="1" x14ac:dyDescent="0.2">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3" hidden="1" customHeight="1" x14ac:dyDescent="0.2">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3" hidden="1" customHeight="1" x14ac:dyDescent="0.2">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3" hidden="1" customHeight="1" x14ac:dyDescent="0.2">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3" hidden="1" customHeight="1" x14ac:dyDescent="0.2">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3" hidden="1" customHeight="1" x14ac:dyDescent="0.2">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3" hidden="1" customHeight="1" x14ac:dyDescent="0.2">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3" hidden="1" customHeight="1" x14ac:dyDescent="0.2">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3" hidden="1" customHeight="1" x14ac:dyDescent="0.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3" hidden="1" customHeight="1" x14ac:dyDescent="0.2">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3" hidden="1" customHeight="1" x14ac:dyDescent="0.2">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3" hidden="1" customHeight="1" x14ac:dyDescent="0.2">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3" hidden="1" customHeight="1" x14ac:dyDescent="0.2">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3" hidden="1" customHeight="1" x14ac:dyDescent="0.2">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3" hidden="1" customHeight="1" x14ac:dyDescent="0.2">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3" hidden="1" customHeight="1" x14ac:dyDescent="0.2">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3" hidden="1" customHeight="1" x14ac:dyDescent="0.2">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3" hidden="1" customHeight="1" x14ac:dyDescent="0.2">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3" hidden="1" customHeight="1" x14ac:dyDescent="0.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3" hidden="1" customHeight="1" x14ac:dyDescent="0.2">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3" hidden="1" customHeight="1" x14ac:dyDescent="0.2">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3" hidden="1" customHeight="1" x14ac:dyDescent="0.2">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3" hidden="1" customHeight="1" x14ac:dyDescent="0.2">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3" hidden="1" customHeight="1" x14ac:dyDescent="0.2">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3" hidden="1" customHeight="1" x14ac:dyDescent="0.2">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3" hidden="1" customHeight="1" x14ac:dyDescent="0.2">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3" hidden="1" customHeight="1" x14ac:dyDescent="0.2">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3" hidden="1" customHeight="1" x14ac:dyDescent="0.2">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3" hidden="1" customHeight="1" x14ac:dyDescent="0.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3" hidden="1" customHeight="1" x14ac:dyDescent="0.2">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3" hidden="1" customHeight="1" x14ac:dyDescent="0.2">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3" hidden="1" customHeight="1" x14ac:dyDescent="0.2">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3" hidden="1" customHeight="1" x14ac:dyDescent="0.2">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3" hidden="1" customHeight="1" x14ac:dyDescent="0.2">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3" hidden="1" customHeight="1" x14ac:dyDescent="0.2">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3" hidden="1" customHeight="1" x14ac:dyDescent="0.2">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3" hidden="1" customHeight="1" x14ac:dyDescent="0.2">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3" hidden="1" customHeight="1" x14ac:dyDescent="0.2">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3" hidden="1" customHeight="1" x14ac:dyDescent="0.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3" hidden="1" customHeight="1" x14ac:dyDescent="0.2">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3" hidden="1" customHeight="1" x14ac:dyDescent="0.2">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3" hidden="1" customHeight="1" x14ac:dyDescent="0.2">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3" hidden="1" customHeight="1" x14ac:dyDescent="0.2">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3" hidden="1" customHeight="1" x14ac:dyDescent="0.2">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3" hidden="1" customHeight="1" x14ac:dyDescent="0.2">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3" hidden="1" customHeight="1" x14ac:dyDescent="0.2">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3" hidden="1" customHeight="1" x14ac:dyDescent="0.2">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3" hidden="1" customHeight="1" x14ac:dyDescent="0.2">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3" hidden="1" customHeight="1" x14ac:dyDescent="0.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3" hidden="1" customHeight="1" x14ac:dyDescent="0.2">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3" hidden="1" customHeight="1" x14ac:dyDescent="0.2">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3" hidden="1" customHeight="1" x14ac:dyDescent="0.2">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3" hidden="1" customHeight="1" x14ac:dyDescent="0.2">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3" hidden="1" customHeight="1" x14ac:dyDescent="0.2">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3" hidden="1" customHeight="1" x14ac:dyDescent="0.2">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3" hidden="1" customHeight="1" x14ac:dyDescent="0.2">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3" hidden="1" customHeight="1" x14ac:dyDescent="0.2">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3" hidden="1" customHeight="1" x14ac:dyDescent="0.2">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3" hidden="1" customHeight="1" x14ac:dyDescent="0.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3" hidden="1" customHeight="1" x14ac:dyDescent="0.2">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3" hidden="1" customHeight="1" x14ac:dyDescent="0.2">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3" hidden="1" customHeight="1" x14ac:dyDescent="0.2">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3" hidden="1" customHeight="1" x14ac:dyDescent="0.2">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3" hidden="1" customHeight="1" x14ac:dyDescent="0.2">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3" hidden="1" customHeight="1" x14ac:dyDescent="0.2">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3" hidden="1" customHeight="1" x14ac:dyDescent="0.2">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3" hidden="1" customHeight="1" x14ac:dyDescent="0.2">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3" hidden="1" customHeight="1" x14ac:dyDescent="0.2">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3" hidden="1" customHeight="1" x14ac:dyDescent="0.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3" hidden="1" customHeight="1" x14ac:dyDescent="0.2">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3" hidden="1" customHeight="1" x14ac:dyDescent="0.2">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3" hidden="1" customHeight="1" x14ac:dyDescent="0.2">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3" hidden="1" customHeight="1" x14ac:dyDescent="0.2">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3" hidden="1" customHeight="1" x14ac:dyDescent="0.2">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3" hidden="1" customHeight="1" x14ac:dyDescent="0.2">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3" hidden="1" customHeight="1" x14ac:dyDescent="0.2">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3" hidden="1" customHeight="1" x14ac:dyDescent="0.2">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3" hidden="1" customHeight="1" x14ac:dyDescent="0.2">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3" hidden="1" customHeight="1" x14ac:dyDescent="0.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3" hidden="1" customHeight="1" x14ac:dyDescent="0.2">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3" hidden="1" customHeight="1" x14ac:dyDescent="0.2">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3" hidden="1" customHeight="1" x14ac:dyDescent="0.2">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3" hidden="1" customHeight="1" x14ac:dyDescent="0.2">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3" hidden="1" customHeight="1" x14ac:dyDescent="0.2">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3" hidden="1" customHeight="1" x14ac:dyDescent="0.2">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3" hidden="1" customHeight="1" x14ac:dyDescent="0.2">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3" hidden="1" customHeight="1" x14ac:dyDescent="0.2">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3" hidden="1" customHeight="1" x14ac:dyDescent="0.2">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3" hidden="1" customHeight="1" x14ac:dyDescent="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3" hidden="1" customHeight="1" x14ac:dyDescent="0.2">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3" hidden="1" customHeight="1" x14ac:dyDescent="0.2">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3" hidden="1" customHeight="1" x14ac:dyDescent="0.2">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3" hidden="1" customHeight="1" x14ac:dyDescent="0.2">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3" hidden="1" customHeight="1" x14ac:dyDescent="0.2">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3" hidden="1" customHeight="1" x14ac:dyDescent="0.2">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3" hidden="1" customHeight="1" x14ac:dyDescent="0.2">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3" hidden="1" customHeight="1" x14ac:dyDescent="0.2">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3" hidden="1" customHeight="1" x14ac:dyDescent="0.2">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3" hidden="1" customHeight="1" x14ac:dyDescent="0.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3" hidden="1" customHeight="1" x14ac:dyDescent="0.2">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3" hidden="1" customHeight="1" x14ac:dyDescent="0.2">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3" hidden="1" customHeight="1" x14ac:dyDescent="0.2">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3" hidden="1" customHeight="1" x14ac:dyDescent="0.2">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3" hidden="1" customHeight="1" x14ac:dyDescent="0.2">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3" hidden="1" customHeight="1" x14ac:dyDescent="0.2">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3" hidden="1" customHeight="1" x14ac:dyDescent="0.2">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3" hidden="1" customHeight="1" x14ac:dyDescent="0.2">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3" hidden="1" customHeight="1" x14ac:dyDescent="0.2">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3" hidden="1" customHeight="1" x14ac:dyDescent="0.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3" hidden="1" customHeight="1" x14ac:dyDescent="0.2">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3" hidden="1" customHeight="1" x14ac:dyDescent="0.2">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3" hidden="1" customHeight="1" x14ac:dyDescent="0.2">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3" hidden="1" customHeight="1" x14ac:dyDescent="0.2">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3" hidden="1" customHeight="1" x14ac:dyDescent="0.2">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3" hidden="1" customHeight="1" x14ac:dyDescent="0.2">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3" hidden="1" customHeight="1" x14ac:dyDescent="0.2">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3" hidden="1" customHeight="1" x14ac:dyDescent="0.2">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3" hidden="1" customHeight="1" x14ac:dyDescent="0.2">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3" hidden="1" customHeight="1" x14ac:dyDescent="0.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3" hidden="1" customHeight="1" x14ac:dyDescent="0.2">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3" hidden="1" customHeight="1" x14ac:dyDescent="0.2">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3" hidden="1" customHeight="1" x14ac:dyDescent="0.2">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3" hidden="1" customHeight="1" x14ac:dyDescent="0.2">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3" hidden="1" customHeight="1" x14ac:dyDescent="0.2">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3" hidden="1" customHeight="1" x14ac:dyDescent="0.2">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3" hidden="1" customHeight="1" x14ac:dyDescent="0.2">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3" hidden="1" customHeight="1" x14ac:dyDescent="0.2">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3" hidden="1" customHeight="1" x14ac:dyDescent="0.2">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3" hidden="1" customHeight="1" x14ac:dyDescent="0.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3" hidden="1" customHeight="1" x14ac:dyDescent="0.2">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3" hidden="1" customHeight="1" x14ac:dyDescent="0.2">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3" hidden="1" customHeight="1" x14ac:dyDescent="0.2">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3" hidden="1" customHeight="1" x14ac:dyDescent="0.2">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3" hidden="1" customHeight="1" x14ac:dyDescent="0.2">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3" hidden="1" customHeight="1" x14ac:dyDescent="0.2">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3" hidden="1" customHeight="1" x14ac:dyDescent="0.2">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3" hidden="1" customHeight="1" x14ac:dyDescent="0.2">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3" hidden="1" customHeight="1" x14ac:dyDescent="0.2">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3" hidden="1" customHeight="1" x14ac:dyDescent="0.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3" hidden="1" customHeight="1" x14ac:dyDescent="0.2">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3" hidden="1" customHeight="1" x14ac:dyDescent="0.2">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3" hidden="1" customHeight="1" x14ac:dyDescent="0.2">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3" hidden="1" customHeight="1" x14ac:dyDescent="0.2">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3" hidden="1" customHeight="1" x14ac:dyDescent="0.2">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3" hidden="1" customHeight="1" x14ac:dyDescent="0.2">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3" hidden="1" customHeight="1" x14ac:dyDescent="0.2">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3" hidden="1" customHeight="1" x14ac:dyDescent="0.2">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3" hidden="1" customHeight="1" x14ac:dyDescent="0.2">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3" hidden="1" customHeight="1" x14ac:dyDescent="0.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3" hidden="1" customHeight="1" x14ac:dyDescent="0.2">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3" hidden="1" customHeight="1" x14ac:dyDescent="0.2">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3" hidden="1" customHeight="1" x14ac:dyDescent="0.2">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3" hidden="1" customHeight="1" x14ac:dyDescent="0.2">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3" hidden="1" customHeight="1" x14ac:dyDescent="0.2">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3" hidden="1" customHeight="1" x14ac:dyDescent="0.2">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3" hidden="1" customHeight="1" x14ac:dyDescent="0.2">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3" hidden="1" customHeight="1" x14ac:dyDescent="0.2">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3" hidden="1" customHeight="1" x14ac:dyDescent="0.2">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3" hidden="1" customHeight="1" x14ac:dyDescent="0.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3" hidden="1" customHeight="1" x14ac:dyDescent="0.2">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3" hidden="1" customHeight="1" x14ac:dyDescent="0.2">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3" hidden="1" customHeight="1" x14ac:dyDescent="0.2">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3" hidden="1" customHeight="1" x14ac:dyDescent="0.2">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3" hidden="1" customHeight="1" x14ac:dyDescent="0.2">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3" hidden="1" customHeight="1" x14ac:dyDescent="0.2">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3" hidden="1" customHeight="1" x14ac:dyDescent="0.2">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3" hidden="1" customHeight="1" x14ac:dyDescent="0.2">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3" hidden="1" customHeight="1" x14ac:dyDescent="0.2">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3" hidden="1" customHeight="1" x14ac:dyDescent="0.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3" hidden="1" customHeight="1" x14ac:dyDescent="0.2">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3" hidden="1" customHeight="1" x14ac:dyDescent="0.2">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3" hidden="1" customHeight="1" x14ac:dyDescent="0.2">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3" hidden="1" customHeight="1" x14ac:dyDescent="0.2">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3" hidden="1" customHeight="1" x14ac:dyDescent="0.2">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3" hidden="1" customHeight="1" x14ac:dyDescent="0.2">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3" hidden="1" customHeight="1" x14ac:dyDescent="0.2">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3" hidden="1" customHeight="1" x14ac:dyDescent="0.2">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3" hidden="1" customHeight="1" x14ac:dyDescent="0.2">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3" hidden="1" customHeight="1" x14ac:dyDescent="0.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3" hidden="1" customHeight="1" x14ac:dyDescent="0.2">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3" hidden="1" customHeight="1" x14ac:dyDescent="0.2">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3" hidden="1" customHeight="1" x14ac:dyDescent="0.2">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3" hidden="1" customHeight="1" x14ac:dyDescent="0.2">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3" hidden="1" customHeight="1" x14ac:dyDescent="0.2">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3" hidden="1" customHeight="1" x14ac:dyDescent="0.2">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3" hidden="1" customHeight="1" x14ac:dyDescent="0.2">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3" hidden="1" customHeight="1" x14ac:dyDescent="0.2">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3" hidden="1" customHeight="1" x14ac:dyDescent="0.2">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3" hidden="1" customHeight="1" x14ac:dyDescent="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3" hidden="1" customHeight="1" x14ac:dyDescent="0.2">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3" hidden="1" customHeight="1" x14ac:dyDescent="0.2">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3" hidden="1" customHeight="1" x14ac:dyDescent="0.2">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3" hidden="1" customHeight="1" x14ac:dyDescent="0.2">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3" hidden="1" customHeight="1" x14ac:dyDescent="0.2">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3" hidden="1" customHeight="1" x14ac:dyDescent="0.2">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3" hidden="1" customHeight="1" x14ac:dyDescent="0.2">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3" hidden="1" customHeight="1" x14ac:dyDescent="0.2">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3" hidden="1" customHeight="1" x14ac:dyDescent="0.2">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3" hidden="1" customHeight="1" x14ac:dyDescent="0.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3" hidden="1" customHeight="1" x14ac:dyDescent="0.2">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3" hidden="1" customHeight="1" x14ac:dyDescent="0.2">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3" hidden="1" customHeight="1" x14ac:dyDescent="0.2">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3" hidden="1" customHeight="1" x14ac:dyDescent="0.2">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3" hidden="1" customHeight="1" x14ac:dyDescent="0.2">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3" hidden="1" customHeight="1" x14ac:dyDescent="0.2">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3" hidden="1" customHeight="1" x14ac:dyDescent="0.2">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3" hidden="1" customHeight="1" x14ac:dyDescent="0.2">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3" hidden="1" customHeight="1" x14ac:dyDescent="0.2">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3" hidden="1" customHeight="1" x14ac:dyDescent="0.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3" hidden="1" customHeight="1" x14ac:dyDescent="0.2">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3" hidden="1" customHeight="1" x14ac:dyDescent="0.2">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3" hidden="1" customHeight="1" x14ac:dyDescent="0.2">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3" hidden="1" customHeight="1" x14ac:dyDescent="0.2">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3" hidden="1" customHeight="1" x14ac:dyDescent="0.2">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3" hidden="1" customHeight="1" x14ac:dyDescent="0.2">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3" hidden="1" customHeight="1" x14ac:dyDescent="0.2">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3" hidden="1" customHeight="1" x14ac:dyDescent="0.2">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3" hidden="1" customHeight="1" x14ac:dyDescent="0.2">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3" hidden="1" customHeight="1" x14ac:dyDescent="0.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3" hidden="1" customHeight="1" x14ac:dyDescent="0.2">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3" hidden="1" customHeight="1" x14ac:dyDescent="0.2">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3" hidden="1" customHeight="1" x14ac:dyDescent="0.2">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3" hidden="1" customHeight="1" x14ac:dyDescent="0.2">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3" hidden="1" customHeight="1" x14ac:dyDescent="0.2">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3" hidden="1" customHeight="1" x14ac:dyDescent="0.2">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3" hidden="1" customHeight="1" x14ac:dyDescent="0.2">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3" hidden="1" customHeight="1" x14ac:dyDescent="0.2">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3" hidden="1" customHeight="1" x14ac:dyDescent="0.2">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3" hidden="1" customHeight="1" x14ac:dyDescent="0.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3" hidden="1" customHeight="1" x14ac:dyDescent="0.2">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3" hidden="1" customHeight="1" x14ac:dyDescent="0.2">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3" hidden="1" customHeight="1" x14ac:dyDescent="0.2">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3" hidden="1" customHeight="1" x14ac:dyDescent="0.2">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3" hidden="1" customHeight="1" x14ac:dyDescent="0.2">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3" hidden="1" customHeight="1" x14ac:dyDescent="0.2">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3" hidden="1" customHeight="1" x14ac:dyDescent="0.2">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3" hidden="1" customHeight="1" x14ac:dyDescent="0.2">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3" hidden="1" customHeight="1" x14ac:dyDescent="0.2">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3" hidden="1" customHeight="1" x14ac:dyDescent="0.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3" hidden="1" customHeight="1" x14ac:dyDescent="0.2">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3" hidden="1" customHeight="1" x14ac:dyDescent="0.2">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3" hidden="1" customHeight="1" x14ac:dyDescent="0.2">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3" hidden="1" customHeight="1" x14ac:dyDescent="0.2">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3" hidden="1" customHeight="1" x14ac:dyDescent="0.2">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3" hidden="1" customHeight="1" x14ac:dyDescent="0.2">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3" hidden="1" customHeight="1" x14ac:dyDescent="0.2">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3" hidden="1" customHeight="1" x14ac:dyDescent="0.2">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3" hidden="1" customHeight="1" x14ac:dyDescent="0.2">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3" hidden="1" customHeight="1" x14ac:dyDescent="0.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3" hidden="1" customHeight="1" x14ac:dyDescent="0.2">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3" hidden="1" customHeight="1" x14ac:dyDescent="0.2">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3" hidden="1" customHeight="1" x14ac:dyDescent="0.2">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3" hidden="1" customHeight="1" x14ac:dyDescent="0.2">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3" hidden="1" customHeight="1" x14ac:dyDescent="0.2">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3" hidden="1" customHeight="1" x14ac:dyDescent="0.2">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3" hidden="1" customHeight="1" x14ac:dyDescent="0.2">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3" hidden="1" customHeight="1" x14ac:dyDescent="0.2">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3" hidden="1" customHeight="1" x14ac:dyDescent="0.2">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3" hidden="1" customHeight="1" x14ac:dyDescent="0.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3" hidden="1" customHeight="1" x14ac:dyDescent="0.2">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3" hidden="1" customHeight="1" x14ac:dyDescent="0.2">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3" hidden="1" customHeight="1" x14ac:dyDescent="0.2">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3" hidden="1" customHeight="1" x14ac:dyDescent="0.2">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3" hidden="1" customHeight="1" x14ac:dyDescent="0.2">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3" hidden="1" customHeight="1" x14ac:dyDescent="0.2">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3" hidden="1" customHeight="1" x14ac:dyDescent="0.2">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3" hidden="1" customHeight="1" x14ac:dyDescent="0.2">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3" hidden="1" customHeight="1" x14ac:dyDescent="0.2">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3" hidden="1" customHeight="1" x14ac:dyDescent="0.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3" hidden="1" customHeight="1" x14ac:dyDescent="0.2">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3" hidden="1" customHeight="1" x14ac:dyDescent="0.2">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3" hidden="1" customHeight="1" x14ac:dyDescent="0.2">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3" hidden="1" customHeight="1" x14ac:dyDescent="0.2">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3" hidden="1" customHeight="1" x14ac:dyDescent="0.2">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3" hidden="1" customHeight="1" x14ac:dyDescent="0.2">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3" hidden="1" customHeight="1" x14ac:dyDescent="0.2">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3" hidden="1" customHeight="1" x14ac:dyDescent="0.2">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3" hidden="1" customHeight="1" x14ac:dyDescent="0.2">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3" hidden="1" customHeight="1" x14ac:dyDescent="0.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3" hidden="1" customHeight="1" x14ac:dyDescent="0.2">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3" hidden="1" customHeight="1" x14ac:dyDescent="0.2">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3" hidden="1" customHeight="1" x14ac:dyDescent="0.2">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3" hidden="1" customHeight="1" x14ac:dyDescent="0.2">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3" hidden="1" customHeight="1" x14ac:dyDescent="0.2">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3" hidden="1" customHeight="1" x14ac:dyDescent="0.2">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3" hidden="1" customHeight="1" x14ac:dyDescent="0.2">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3" hidden="1" customHeight="1" x14ac:dyDescent="0.2">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row r="1001" spans="1:26" ht="13" hidden="1" customHeight="1" x14ac:dyDescent="0.2">
      <c r="A1001" s="52"/>
      <c r="B1001" s="52"/>
      <c r="C1001" s="52"/>
      <c r="D1001" s="52"/>
      <c r="E1001" s="52"/>
      <c r="F1001" s="52"/>
      <c r="G1001" s="52"/>
      <c r="H1001" s="52"/>
      <c r="I1001" s="52"/>
      <c r="J1001" s="52"/>
      <c r="K1001" s="52"/>
      <c r="L1001" s="52"/>
      <c r="M1001" s="52"/>
      <c r="N1001" s="52"/>
      <c r="O1001" s="52"/>
      <c r="P1001" s="52"/>
      <c r="Q1001" s="52"/>
      <c r="R1001" s="52"/>
      <c r="S1001" s="52"/>
      <c r="T1001" s="52"/>
      <c r="U1001" s="52"/>
      <c r="V1001" s="52"/>
      <c r="W1001" s="52"/>
      <c r="X1001" s="52"/>
      <c r="Y1001" s="52"/>
      <c r="Z1001" s="52"/>
    </row>
    <row r="1002" spans="1:26" ht="13" hidden="1" customHeight="1" x14ac:dyDescent="0.2">
      <c r="A1002" s="52"/>
      <c r="B1002" s="52"/>
      <c r="C1002" s="52"/>
      <c r="D1002" s="52"/>
      <c r="E1002" s="52"/>
      <c r="F1002" s="52"/>
      <c r="G1002" s="52"/>
      <c r="H1002" s="52"/>
      <c r="I1002" s="52"/>
      <c r="J1002" s="52"/>
      <c r="K1002" s="52"/>
      <c r="L1002" s="52"/>
      <c r="M1002" s="52"/>
      <c r="N1002" s="52"/>
      <c r="O1002" s="52"/>
      <c r="P1002" s="52"/>
      <c r="Q1002" s="52"/>
      <c r="R1002" s="52"/>
      <c r="S1002" s="52"/>
      <c r="T1002" s="52"/>
      <c r="U1002" s="52"/>
      <c r="V1002" s="52"/>
      <c r="W1002" s="52"/>
      <c r="X1002" s="52"/>
      <c r="Y1002" s="52"/>
      <c r="Z1002" s="52"/>
    </row>
    <row r="1003" spans="1:26" ht="13" hidden="1" customHeight="1" x14ac:dyDescent="0.2">
      <c r="A1003" s="52"/>
      <c r="B1003" s="52"/>
      <c r="C1003" s="52"/>
      <c r="D1003" s="52"/>
      <c r="E1003" s="52"/>
      <c r="F1003" s="52"/>
      <c r="G1003" s="52"/>
      <c r="H1003" s="52"/>
      <c r="I1003" s="52"/>
      <c r="J1003" s="52"/>
      <c r="K1003" s="52"/>
      <c r="L1003" s="52"/>
      <c r="M1003" s="52"/>
      <c r="N1003" s="52"/>
      <c r="O1003" s="52"/>
      <c r="P1003" s="52"/>
      <c r="Q1003" s="52"/>
      <c r="R1003" s="52"/>
      <c r="S1003" s="52"/>
      <c r="T1003" s="52"/>
      <c r="U1003" s="52"/>
      <c r="V1003" s="52"/>
      <c r="W1003" s="52"/>
      <c r="X1003" s="52"/>
      <c r="Y1003" s="52"/>
      <c r="Z1003" s="52"/>
    </row>
    <row r="1004" spans="1:26" ht="13" hidden="1" customHeight="1" x14ac:dyDescent="0.2">
      <c r="A1004" s="52"/>
      <c r="B1004" s="52"/>
      <c r="C1004" s="52"/>
      <c r="D1004" s="52"/>
      <c r="E1004" s="52"/>
      <c r="F1004" s="52"/>
      <c r="G1004" s="52"/>
      <c r="H1004" s="52"/>
      <c r="I1004" s="52"/>
      <c r="J1004" s="52"/>
      <c r="K1004" s="52"/>
      <c r="L1004" s="52"/>
      <c r="M1004" s="52"/>
      <c r="N1004" s="52"/>
      <c r="O1004" s="52"/>
      <c r="P1004" s="52"/>
      <c r="Q1004" s="52"/>
      <c r="R1004" s="52"/>
      <c r="S1004" s="52"/>
      <c r="T1004" s="52"/>
      <c r="U1004" s="52"/>
      <c r="V1004" s="52"/>
      <c r="W1004" s="52"/>
      <c r="X1004" s="52"/>
      <c r="Y1004" s="52"/>
      <c r="Z1004" s="52"/>
    </row>
    <row r="1005" spans="1:26" ht="13" hidden="1" customHeight="1" x14ac:dyDescent="0.2">
      <c r="A1005" s="52"/>
      <c r="B1005" s="52"/>
      <c r="C1005" s="52"/>
      <c r="D1005" s="52"/>
      <c r="E1005" s="52"/>
      <c r="F1005" s="52"/>
      <c r="G1005" s="52"/>
      <c r="H1005" s="52"/>
      <c r="I1005" s="52"/>
      <c r="J1005" s="52"/>
      <c r="K1005" s="52"/>
      <c r="L1005" s="52"/>
      <c r="M1005" s="52"/>
      <c r="N1005" s="52"/>
      <c r="O1005" s="52"/>
      <c r="P1005" s="52"/>
      <c r="Q1005" s="52"/>
      <c r="R1005" s="52"/>
      <c r="S1005" s="52"/>
      <c r="T1005" s="52"/>
      <c r="U1005" s="52"/>
      <c r="V1005" s="52"/>
      <c r="W1005" s="52"/>
      <c r="X1005" s="52"/>
      <c r="Y1005" s="52"/>
      <c r="Z1005" s="52"/>
    </row>
    <row r="1006" spans="1:26" ht="13" hidden="1" customHeight="1" x14ac:dyDescent="0.2">
      <c r="A1006" s="52"/>
      <c r="B1006" s="52"/>
      <c r="C1006" s="52"/>
      <c r="D1006" s="52"/>
      <c r="E1006" s="52"/>
      <c r="F1006" s="52"/>
      <c r="G1006" s="52"/>
      <c r="H1006" s="52"/>
      <c r="I1006" s="52"/>
      <c r="J1006" s="52"/>
      <c r="K1006" s="52"/>
      <c r="L1006" s="52"/>
      <c r="M1006" s="52"/>
      <c r="N1006" s="52"/>
      <c r="O1006" s="52"/>
      <c r="P1006" s="52"/>
      <c r="Q1006" s="52"/>
      <c r="R1006" s="52"/>
      <c r="S1006" s="52"/>
      <c r="T1006" s="52"/>
      <c r="U1006" s="52"/>
      <c r="V1006" s="52"/>
      <c r="W1006" s="52"/>
      <c r="X1006" s="52"/>
      <c r="Y1006" s="52"/>
      <c r="Z1006" s="52"/>
    </row>
    <row r="1007" spans="1:26" ht="13" hidden="1" customHeight="1" x14ac:dyDescent="0.2">
      <c r="A1007" s="52"/>
      <c r="B1007" s="52"/>
      <c r="C1007" s="52"/>
      <c r="D1007" s="52"/>
      <c r="E1007" s="52"/>
      <c r="F1007" s="52"/>
      <c r="G1007" s="52"/>
      <c r="H1007" s="52"/>
      <c r="I1007" s="52"/>
      <c r="J1007" s="52"/>
      <c r="K1007" s="52"/>
      <c r="L1007" s="52"/>
      <c r="M1007" s="52"/>
      <c r="N1007" s="52"/>
      <c r="O1007" s="52"/>
      <c r="P1007" s="52"/>
      <c r="Q1007" s="52"/>
      <c r="R1007" s="52"/>
      <c r="S1007" s="52"/>
      <c r="T1007" s="52"/>
      <c r="U1007" s="52"/>
      <c r="V1007" s="52"/>
      <c r="W1007" s="52"/>
      <c r="X1007" s="52"/>
      <c r="Y1007" s="52"/>
      <c r="Z1007" s="52"/>
    </row>
    <row r="1008" spans="1:26" ht="13" hidden="1" customHeight="1" x14ac:dyDescent="0.2">
      <c r="A1008" s="52"/>
      <c r="B1008" s="52"/>
      <c r="C1008" s="52"/>
      <c r="D1008" s="52"/>
      <c r="E1008" s="52"/>
      <c r="F1008" s="52"/>
      <c r="G1008" s="52"/>
      <c r="H1008" s="52"/>
      <c r="I1008" s="52"/>
      <c r="J1008" s="52"/>
      <c r="K1008" s="52"/>
      <c r="L1008" s="52"/>
      <c r="M1008" s="52"/>
      <c r="N1008" s="52"/>
      <c r="O1008" s="52"/>
      <c r="P1008" s="52"/>
      <c r="Q1008" s="52"/>
      <c r="R1008" s="52"/>
      <c r="S1008" s="52"/>
      <c r="T1008" s="52"/>
      <c r="U1008" s="52"/>
      <c r="V1008" s="52"/>
      <c r="W1008" s="52"/>
      <c r="X1008" s="52"/>
      <c r="Y1008" s="52"/>
      <c r="Z1008" s="52"/>
    </row>
    <row r="1009" spans="1:26" ht="13" hidden="1" customHeight="1" x14ac:dyDescent="0.2">
      <c r="A1009" s="52"/>
      <c r="B1009" s="52"/>
      <c r="C1009" s="52"/>
      <c r="D1009" s="52"/>
      <c r="E1009" s="52"/>
      <c r="F1009" s="52"/>
      <c r="G1009" s="52"/>
      <c r="H1009" s="52"/>
      <c r="I1009" s="52"/>
      <c r="J1009" s="52"/>
      <c r="K1009" s="52"/>
      <c r="L1009" s="52"/>
      <c r="M1009" s="52"/>
      <c r="N1009" s="52"/>
      <c r="O1009" s="52"/>
      <c r="P1009" s="52"/>
      <c r="Q1009" s="52"/>
      <c r="R1009" s="52"/>
      <c r="S1009" s="52"/>
      <c r="T1009" s="52"/>
      <c r="U1009" s="52"/>
      <c r="V1009" s="52"/>
      <c r="W1009" s="52"/>
      <c r="X1009" s="52"/>
      <c r="Y1009" s="52"/>
      <c r="Z1009" s="52"/>
    </row>
    <row r="1010" spans="1:26" ht="13" hidden="1" customHeight="1" x14ac:dyDescent="0.2">
      <c r="A1010" s="52"/>
      <c r="B1010" s="52"/>
      <c r="C1010" s="52"/>
      <c r="D1010" s="52"/>
      <c r="E1010" s="52"/>
      <c r="F1010" s="52"/>
      <c r="G1010" s="52"/>
      <c r="H1010" s="52"/>
      <c r="I1010" s="52"/>
      <c r="J1010" s="52"/>
      <c r="K1010" s="52"/>
      <c r="L1010" s="52"/>
      <c r="M1010" s="52"/>
      <c r="N1010" s="52"/>
      <c r="O1010" s="52"/>
      <c r="P1010" s="52"/>
      <c r="Q1010" s="52"/>
      <c r="R1010" s="52"/>
      <c r="S1010" s="52"/>
      <c r="T1010" s="52"/>
      <c r="U1010" s="52"/>
      <c r="V1010" s="52"/>
      <c r="W1010" s="52"/>
      <c r="X1010" s="52"/>
      <c r="Y1010" s="52"/>
      <c r="Z1010" s="52"/>
    </row>
    <row r="1011" spans="1:26" ht="13" hidden="1" customHeight="1" x14ac:dyDescent="0.2">
      <c r="A1011" s="52"/>
      <c r="B1011" s="52"/>
      <c r="C1011" s="52"/>
      <c r="D1011" s="52"/>
      <c r="E1011" s="52"/>
      <c r="F1011" s="52"/>
      <c r="G1011" s="52"/>
      <c r="H1011" s="52"/>
      <c r="I1011" s="52"/>
      <c r="J1011" s="52"/>
      <c r="K1011" s="52"/>
      <c r="L1011" s="52"/>
      <c r="M1011" s="52"/>
      <c r="N1011" s="52"/>
      <c r="O1011" s="52"/>
      <c r="P1011" s="52"/>
      <c r="Q1011" s="52"/>
      <c r="R1011" s="52"/>
      <c r="S1011" s="52"/>
      <c r="T1011" s="52"/>
      <c r="U1011" s="52"/>
      <c r="V1011" s="52"/>
      <c r="W1011" s="52"/>
      <c r="X1011" s="52"/>
      <c r="Y1011" s="52"/>
      <c r="Z1011" s="52"/>
    </row>
  </sheetData>
  <mergeCells count="2">
    <mergeCell ref="B5:F6"/>
    <mergeCell ref="A1:A2"/>
  </mergeCells>
  <hyperlinks>
    <hyperlink ref="A5" location="Summary!A1" display="Summary" xr:uid="{5A2102F1-FFCB-F14F-BC57-DD5BFBB4F4A1}"/>
    <hyperlink ref="A4" location="'Support Classification'!A1" display="Support Classification" xr:uid="{E35550FD-D646-5D43-85E1-B3E1914D7329}"/>
    <hyperlink ref="A9" location="Sagarmala!A1" display="Sagarmala!A1" xr:uid="{2074A52B-AB1A-8E4C-83BA-9E32A6AA9DA0}"/>
    <hyperlink ref="A10" location="PMMSY!A1" display="PMMSY!A1" xr:uid="{47513B82-B83B-AA4A-83EF-D6B07EC0E236}"/>
    <hyperlink ref="A13" location="'Exchange rates'!A1" display="'Exchange rates'!A1" xr:uid="{62A89470-001A-7D43-BCD5-BE1203E95D05}"/>
    <hyperlink ref="A6" location="Data!A1" display="DATA" xr:uid="{927866F0-2431-014D-B7DE-3AAA9377912E}"/>
    <hyperlink ref="A17" r:id="rId1" xr:uid="{D7644117-E27C-C44A-8FAA-8D34D1C54A24}"/>
  </hyperlinks>
  <pageMargins left="0.7" right="0.7" top="0.75" bottom="0.75" header="0.3" footer="0.3"/>
  <pageSetup paperSize="9" orientation="portrait" horizontalDpi="4294967293"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5FEAB-0051-7C45-83FE-6343B35AFDEB}">
  <dimension ref="A1:F44"/>
  <sheetViews>
    <sheetView showGridLines="0" topLeftCell="B1" zoomScaleNormal="179" workbookViewId="0">
      <selection activeCell="C36" sqref="C36"/>
    </sheetView>
  </sheetViews>
  <sheetFormatPr baseColWidth="10" defaultColWidth="0" defaultRowHeight="13" zeroHeight="1" x14ac:dyDescent="0.15"/>
  <cols>
    <col min="1" max="1" width="3.5" style="50" customWidth="1"/>
    <col min="2" max="2" width="51.1640625" style="84" customWidth="1"/>
    <col min="3" max="3" width="161" style="84" bestFit="1" customWidth="1"/>
    <col min="4" max="4" width="10.83203125" style="50" customWidth="1"/>
    <col min="5" max="5" width="45.33203125" style="50" bestFit="1" customWidth="1"/>
    <col min="6" max="6" width="10.83203125" style="50" customWidth="1"/>
    <col min="7" max="16384" width="10.83203125" style="50" hidden="1"/>
  </cols>
  <sheetData>
    <row r="1" spans="2:5" x14ac:dyDescent="0.15"/>
    <row r="2" spans="2:5" x14ac:dyDescent="0.15">
      <c r="B2" s="84" t="s">
        <v>589</v>
      </c>
    </row>
    <row r="3" spans="2:5" ht="14" thickBot="1" x14ac:dyDescent="0.2"/>
    <row r="4" spans="2:5" ht="14" x14ac:dyDescent="0.15">
      <c r="B4" s="140" t="s">
        <v>192</v>
      </c>
      <c r="C4" s="141"/>
      <c r="E4" s="151" t="s">
        <v>257</v>
      </c>
    </row>
    <row r="5" spans="2:5" ht="14" x14ac:dyDescent="0.15">
      <c r="B5" s="142" t="s">
        <v>0</v>
      </c>
      <c r="C5" s="143" t="s">
        <v>7</v>
      </c>
      <c r="E5" s="152" t="s">
        <v>248</v>
      </c>
    </row>
    <row r="6" spans="2:5" ht="15" x14ac:dyDescent="0.15">
      <c r="B6" s="216" t="s">
        <v>8</v>
      </c>
      <c r="C6" s="144" t="s">
        <v>468</v>
      </c>
      <c r="E6" s="153" t="s">
        <v>258</v>
      </c>
    </row>
    <row r="7" spans="2:5" ht="14" x14ac:dyDescent="0.15">
      <c r="B7" s="145" t="s">
        <v>9</v>
      </c>
      <c r="C7" s="146"/>
      <c r="E7" s="154" t="s">
        <v>249</v>
      </c>
    </row>
    <row r="8" spans="2:5" ht="15" x14ac:dyDescent="0.15">
      <c r="B8" s="147" t="s">
        <v>10</v>
      </c>
      <c r="C8" s="144" t="s">
        <v>202</v>
      </c>
      <c r="E8" s="153" t="s">
        <v>259</v>
      </c>
    </row>
    <row r="9" spans="2:5" ht="15" x14ac:dyDescent="0.15">
      <c r="B9" s="148" t="s">
        <v>11</v>
      </c>
      <c r="C9" s="146" t="s">
        <v>12</v>
      </c>
      <c r="E9" s="154" t="s">
        <v>260</v>
      </c>
    </row>
    <row r="10" spans="2:5" ht="15" x14ac:dyDescent="0.15">
      <c r="B10" s="216" t="s">
        <v>13</v>
      </c>
      <c r="C10" s="144"/>
      <c r="E10" s="153" t="s">
        <v>261</v>
      </c>
    </row>
    <row r="11" spans="2:5" ht="15" x14ac:dyDescent="0.15">
      <c r="B11" s="148" t="s">
        <v>203</v>
      </c>
      <c r="C11" s="146" t="s">
        <v>14</v>
      </c>
      <c r="E11" s="154" t="s">
        <v>262</v>
      </c>
    </row>
    <row r="12" spans="2:5" ht="15" x14ac:dyDescent="0.15">
      <c r="B12" s="147" t="s">
        <v>204</v>
      </c>
      <c r="C12" s="144" t="s">
        <v>469</v>
      </c>
      <c r="E12" s="153" t="s">
        <v>263</v>
      </c>
    </row>
    <row r="13" spans="2:5" ht="14" x14ac:dyDescent="0.15">
      <c r="B13" s="148" t="s">
        <v>205</v>
      </c>
      <c r="C13" s="146" t="s">
        <v>470</v>
      </c>
      <c r="E13" s="154" t="s">
        <v>250</v>
      </c>
    </row>
    <row r="14" spans="2:5" ht="14" x14ac:dyDescent="0.15">
      <c r="B14" s="216" t="s">
        <v>15</v>
      </c>
      <c r="C14" s="144"/>
      <c r="E14" s="152" t="s">
        <v>251</v>
      </c>
    </row>
    <row r="15" spans="2:5" ht="14" x14ac:dyDescent="0.15">
      <c r="B15" s="148" t="s">
        <v>16</v>
      </c>
      <c r="C15" s="146" t="s">
        <v>17</v>
      </c>
      <c r="E15" s="154" t="s">
        <v>252</v>
      </c>
    </row>
    <row r="16" spans="2:5" ht="15" x14ac:dyDescent="0.15">
      <c r="B16" s="147" t="s">
        <v>18</v>
      </c>
      <c r="C16" s="144" t="s">
        <v>471</v>
      </c>
      <c r="E16" s="153" t="s">
        <v>264</v>
      </c>
    </row>
    <row r="17" spans="2:5" ht="14" x14ac:dyDescent="0.15">
      <c r="B17" s="145" t="s">
        <v>19</v>
      </c>
      <c r="C17" s="146"/>
      <c r="E17" s="154" t="s">
        <v>253</v>
      </c>
    </row>
    <row r="18" spans="2:5" ht="14" x14ac:dyDescent="0.15">
      <c r="B18" s="147" t="s">
        <v>206</v>
      </c>
      <c r="C18" s="144" t="s">
        <v>20</v>
      </c>
      <c r="E18" s="152" t="s">
        <v>254</v>
      </c>
    </row>
    <row r="19" spans="2:5" ht="14" x14ac:dyDescent="0.15">
      <c r="B19" s="148" t="s">
        <v>21</v>
      </c>
      <c r="C19" s="146" t="s">
        <v>472</v>
      </c>
      <c r="E19" s="154" t="s">
        <v>255</v>
      </c>
    </row>
    <row r="20" spans="2:5" ht="16" thickBot="1" x14ac:dyDescent="0.2">
      <c r="B20" s="149" t="s">
        <v>22</v>
      </c>
      <c r="C20" s="150" t="s">
        <v>473</v>
      </c>
      <c r="E20" s="153" t="s">
        <v>265</v>
      </c>
    </row>
    <row r="21" spans="2:5" ht="15" thickBot="1" x14ac:dyDescent="0.2">
      <c r="B21" s="106"/>
      <c r="C21" s="72"/>
      <c r="E21" s="155" t="s">
        <v>256</v>
      </c>
    </row>
    <row r="22" spans="2:5" ht="14" x14ac:dyDescent="0.15">
      <c r="B22" s="140" t="s">
        <v>193</v>
      </c>
      <c r="C22" s="141"/>
    </row>
    <row r="23" spans="2:5" ht="14" x14ac:dyDescent="0.15">
      <c r="B23" s="142" t="s">
        <v>0</v>
      </c>
      <c r="C23" s="143" t="s">
        <v>7</v>
      </c>
    </row>
    <row r="24" spans="2:5" ht="14" x14ac:dyDescent="0.15">
      <c r="B24" s="156" t="s">
        <v>23</v>
      </c>
      <c r="C24" s="144" t="s">
        <v>474</v>
      </c>
    </row>
    <row r="25" spans="2:5" ht="14" x14ac:dyDescent="0.15">
      <c r="B25" s="145" t="s">
        <v>24</v>
      </c>
      <c r="C25" s="146"/>
    </row>
    <row r="26" spans="2:5" ht="14" x14ac:dyDescent="0.15">
      <c r="B26" s="147" t="s">
        <v>25</v>
      </c>
      <c r="C26" s="144" t="s">
        <v>475</v>
      </c>
    </row>
    <row r="27" spans="2:5" ht="14" x14ac:dyDescent="0.15">
      <c r="B27" s="148" t="s">
        <v>26</v>
      </c>
      <c r="C27" s="146" t="s">
        <v>27</v>
      </c>
    </row>
    <row r="28" spans="2:5" ht="14" x14ac:dyDescent="0.15">
      <c r="B28" s="147" t="s">
        <v>28</v>
      </c>
      <c r="C28" s="144" t="s">
        <v>29</v>
      </c>
    </row>
    <row r="29" spans="2:5" ht="14" x14ac:dyDescent="0.15">
      <c r="B29" s="148" t="s">
        <v>30</v>
      </c>
      <c r="C29" s="146" t="s">
        <v>31</v>
      </c>
    </row>
    <row r="30" spans="2:5" ht="14" x14ac:dyDescent="0.15">
      <c r="B30" s="147" t="s">
        <v>32</v>
      </c>
      <c r="C30" s="144" t="s">
        <v>27</v>
      </c>
    </row>
    <row r="31" spans="2:5" ht="14" x14ac:dyDescent="0.15">
      <c r="B31" s="148" t="s">
        <v>33</v>
      </c>
      <c r="C31" s="146" t="s">
        <v>29</v>
      </c>
    </row>
    <row r="32" spans="2:5" ht="14" x14ac:dyDescent="0.15">
      <c r="B32" s="156" t="s">
        <v>34</v>
      </c>
      <c r="C32" s="144"/>
    </row>
    <row r="33" spans="2:3" ht="14" x14ac:dyDescent="0.15">
      <c r="B33" s="148" t="s">
        <v>35</v>
      </c>
      <c r="C33" s="146" t="s">
        <v>36</v>
      </c>
    </row>
    <row r="34" spans="2:3" ht="14" x14ac:dyDescent="0.15">
      <c r="B34" s="147" t="s">
        <v>37</v>
      </c>
      <c r="C34" s="144" t="s">
        <v>38</v>
      </c>
    </row>
    <row r="35" spans="2:3" ht="14" x14ac:dyDescent="0.15">
      <c r="B35" s="145" t="s">
        <v>39</v>
      </c>
      <c r="C35" s="146" t="s">
        <v>40</v>
      </c>
    </row>
    <row r="36" spans="2:3" ht="14" x14ac:dyDescent="0.15">
      <c r="B36" s="157" t="s">
        <v>41</v>
      </c>
      <c r="C36" s="144" t="s">
        <v>476</v>
      </c>
    </row>
    <row r="37" spans="2:3" ht="14" x14ac:dyDescent="0.15">
      <c r="B37" s="145" t="s">
        <v>42</v>
      </c>
      <c r="C37" s="146"/>
    </row>
    <row r="38" spans="2:3" ht="14" x14ac:dyDescent="0.15">
      <c r="B38" s="147" t="s">
        <v>43</v>
      </c>
      <c r="C38" s="144" t="s">
        <v>477</v>
      </c>
    </row>
    <row r="39" spans="2:3" ht="14" x14ac:dyDescent="0.15">
      <c r="B39" s="148" t="s">
        <v>44</v>
      </c>
      <c r="C39" s="146" t="s">
        <v>45</v>
      </c>
    </row>
    <row r="40" spans="2:3" ht="14" x14ac:dyDescent="0.15">
      <c r="B40" s="147" t="s">
        <v>46</v>
      </c>
      <c r="C40" s="144" t="s">
        <v>47</v>
      </c>
    </row>
    <row r="41" spans="2:3" ht="15" thickBot="1" x14ac:dyDescent="0.2">
      <c r="B41" s="158" t="s">
        <v>48</v>
      </c>
      <c r="C41" s="159" t="s">
        <v>478</v>
      </c>
    </row>
    <row r="42" spans="2:3" x14ac:dyDescent="0.15"/>
    <row r="43" spans="2:3" x14ac:dyDescent="0.15">
      <c r="B43" s="84" t="s">
        <v>590</v>
      </c>
    </row>
    <row r="44" spans="2:3"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F47E-2A83-194A-8F39-5A48CA2EC674}">
  <dimension ref="A1:N63"/>
  <sheetViews>
    <sheetView showGridLines="0" topLeftCell="A28" zoomScale="111" zoomScaleNormal="90" workbookViewId="0">
      <selection activeCell="J15" sqref="J15"/>
    </sheetView>
  </sheetViews>
  <sheetFormatPr baseColWidth="10" defaultColWidth="0" defaultRowHeight="13" zeroHeight="1" x14ac:dyDescent="0.15"/>
  <cols>
    <col min="1" max="1" width="2.1640625" style="1" customWidth="1"/>
    <col min="2" max="2" width="16.83203125" style="81" customWidth="1"/>
    <col min="3" max="3" width="36.33203125" style="1" bestFit="1" customWidth="1"/>
    <col min="4" max="6" width="10" style="1" customWidth="1"/>
    <col min="7" max="7" width="10" style="66" customWidth="1"/>
    <col min="8" max="8" width="6.83203125" style="81" customWidth="1"/>
    <col min="9" max="9" width="23.83203125" style="1" customWidth="1"/>
    <col min="10" max="13" width="10" style="1" customWidth="1"/>
    <col min="14" max="14" width="10.83203125" style="1" customWidth="1"/>
    <col min="15" max="16384" width="10.83203125" style="1" hidden="1"/>
  </cols>
  <sheetData>
    <row r="1" spans="2:13" x14ac:dyDescent="0.15">
      <c r="B1" s="125"/>
    </row>
    <row r="2" spans="2:13" s="5" customFormat="1" x14ac:dyDescent="0.15">
      <c r="B2" s="108"/>
      <c r="C2" s="109" t="s">
        <v>209</v>
      </c>
      <c r="D2" s="110"/>
      <c r="E2" s="110"/>
      <c r="F2" s="110"/>
      <c r="G2" s="110"/>
      <c r="H2" s="111"/>
      <c r="I2" s="109" t="s">
        <v>166</v>
      </c>
      <c r="J2" s="110"/>
      <c r="K2" s="110"/>
      <c r="L2" s="110"/>
      <c r="M2" s="110"/>
    </row>
    <row r="3" spans="2:13" s="65" customFormat="1" x14ac:dyDescent="0.15">
      <c r="B3" s="104" t="s">
        <v>153</v>
      </c>
      <c r="C3" s="104" t="s">
        <v>233</v>
      </c>
      <c r="D3" s="104" t="s">
        <v>464</v>
      </c>
      <c r="E3" s="104" t="s">
        <v>465</v>
      </c>
      <c r="F3" s="104" t="s">
        <v>466</v>
      </c>
      <c r="G3" s="104" t="s">
        <v>467</v>
      </c>
      <c r="H3" s="77"/>
      <c r="I3" s="104" t="s">
        <v>153</v>
      </c>
      <c r="J3" s="104" t="s">
        <v>464</v>
      </c>
      <c r="K3" s="104" t="s">
        <v>465</v>
      </c>
      <c r="L3" s="104" t="s">
        <v>466</v>
      </c>
      <c r="M3" s="104" t="s">
        <v>467</v>
      </c>
    </row>
    <row r="4" spans="2:13" s="5" customFormat="1" ht="16" customHeight="1" x14ac:dyDescent="0.15">
      <c r="B4" s="307" t="s">
        <v>207</v>
      </c>
      <c r="C4" s="112" t="s">
        <v>243</v>
      </c>
      <c r="D4" s="129">
        <v>217.10863458820472</v>
      </c>
      <c r="E4" s="129">
        <v>220.46695000303106</v>
      </c>
      <c r="F4" s="129">
        <v>266.13382711981899</v>
      </c>
      <c r="G4" s="129">
        <v>255.21234380912509</v>
      </c>
      <c r="H4" s="76"/>
      <c r="I4" s="112" t="s">
        <v>167</v>
      </c>
      <c r="J4" s="129">
        <f>D4*'Exchange rates'!$C$11</f>
        <v>32.310236563465246</v>
      </c>
      <c r="K4" s="129">
        <f>E4*'Exchange rates'!$D$11</f>
        <v>33.85445010949158</v>
      </c>
      <c r="L4" s="129">
        <f>F4*'Exchange rates'!$E$11</f>
        <v>38.914712471277397</v>
      </c>
      <c r="M4" s="129">
        <f>G4*'Exchange rates'!$F$11</f>
        <v>36.241457513366235</v>
      </c>
    </row>
    <row r="5" spans="2:13" s="5" customFormat="1" ht="16" customHeight="1" x14ac:dyDescent="0.15">
      <c r="B5" s="308"/>
      <c r="C5" s="112" t="s">
        <v>161</v>
      </c>
      <c r="D5" s="129">
        <v>206.04511719999996</v>
      </c>
      <c r="E5" s="129">
        <v>239.55267330000001</v>
      </c>
      <c r="F5" s="129">
        <v>335.37088929999999</v>
      </c>
      <c r="G5" s="129">
        <v>388.0329562</v>
      </c>
      <c r="H5" s="76"/>
      <c r="I5" s="112" t="s">
        <v>161</v>
      </c>
      <c r="J5" s="129">
        <f>D5*'Exchange rates'!$C$11</f>
        <v>30.663757303370783</v>
      </c>
      <c r="K5" s="129">
        <f>E5*'Exchange rates'!$D$11</f>
        <v>36.785214412948008</v>
      </c>
      <c r="L5" s="129">
        <f>F5*'Exchange rates'!$E$11</f>
        <v>49.038718112561966</v>
      </c>
      <c r="M5" s="129">
        <f>G5*'Exchange rates'!$F$11</f>
        <v>55.102663476285137</v>
      </c>
    </row>
    <row r="6" spans="2:13" s="5" customFormat="1" ht="16" customHeight="1" x14ac:dyDescent="0.15">
      <c r="B6" s="308"/>
      <c r="C6" s="112" t="s">
        <v>162</v>
      </c>
      <c r="D6" s="129">
        <v>22.411646999999999</v>
      </c>
      <c r="E6" s="129">
        <v>16.521871000000001</v>
      </c>
      <c r="F6" s="129">
        <v>22.960825</v>
      </c>
      <c r="G6" s="130" t="s">
        <v>52</v>
      </c>
      <c r="H6" s="76"/>
      <c r="I6" s="112" t="s">
        <v>162</v>
      </c>
      <c r="J6" s="129">
        <f>D6*'Exchange rates'!$C$11</f>
        <v>3.3353146811518712</v>
      </c>
      <c r="K6" s="129">
        <f>E6*'Exchange rates'!$D$11</f>
        <v>2.5370644329105372</v>
      </c>
      <c r="L6" s="129">
        <f>F6*'Exchange rates'!$E$11</f>
        <v>3.3573856906812503</v>
      </c>
      <c r="M6" s="130" t="s">
        <v>52</v>
      </c>
    </row>
    <row r="7" spans="2:13" s="5" customFormat="1" ht="16" customHeight="1" x14ac:dyDescent="0.15">
      <c r="B7" s="309"/>
      <c r="C7" s="113" t="s">
        <v>165</v>
      </c>
      <c r="D7" s="82">
        <f>SUM(D4:D6)</f>
        <v>445.56539878820467</v>
      </c>
      <c r="E7" s="82">
        <f t="shared" ref="E7:G7" si="0">SUM(E4:E6)</f>
        <v>476.54149430303102</v>
      </c>
      <c r="F7" s="82">
        <f t="shared" si="0"/>
        <v>624.46554141981903</v>
      </c>
      <c r="G7" s="82">
        <f t="shared" si="0"/>
        <v>643.24530000912512</v>
      </c>
      <c r="H7" s="76"/>
      <c r="I7" s="113" t="s">
        <v>165</v>
      </c>
      <c r="J7" s="129">
        <f>D7*'Exchange rates'!$C$11</f>
        <v>66.309308547987897</v>
      </c>
      <c r="K7" s="129">
        <f>E7*'Exchange rates'!$D$11</f>
        <v>73.176728955350114</v>
      </c>
      <c r="L7" s="129">
        <f>F7*'Exchange rates'!$E$11</f>
        <v>91.310816274520619</v>
      </c>
      <c r="M7" s="129">
        <f>G7*'Exchange rates'!$F$11</f>
        <v>91.344120989651387</v>
      </c>
    </row>
    <row r="8" spans="2:13" s="5" customFormat="1" ht="16" customHeight="1" x14ac:dyDescent="0.15">
      <c r="B8" s="307" t="s">
        <v>208</v>
      </c>
      <c r="C8" s="112" t="s">
        <v>54</v>
      </c>
      <c r="D8" s="129">
        <v>148.58832410000002</v>
      </c>
      <c r="E8" s="129">
        <v>202.70758209261299</v>
      </c>
      <c r="F8" s="129">
        <v>211.11436020000002</v>
      </c>
      <c r="G8" s="129">
        <v>185.62802191999998</v>
      </c>
      <c r="H8" s="76"/>
      <c r="I8" s="112" t="s">
        <v>54</v>
      </c>
      <c r="J8" s="129">
        <f>D8*'Exchange rates'!$C$11</f>
        <v>22.113003065704298</v>
      </c>
      <c r="K8" s="129">
        <f>E8*'Exchange rates'!$D$11</f>
        <v>31.127358203466262</v>
      </c>
      <c r="L8" s="129">
        <f>F8*'Exchange rates'!$E$11</f>
        <v>30.869636959160104</v>
      </c>
      <c r="M8" s="129">
        <f>G8*'Exchange rates'!$F$11</f>
        <v>26.360128077250774</v>
      </c>
    </row>
    <row r="9" spans="2:13" s="5" customFormat="1" ht="13" customHeight="1" x14ac:dyDescent="0.15">
      <c r="B9" s="308"/>
      <c r="C9" s="112" t="s">
        <v>55</v>
      </c>
      <c r="D9" s="129">
        <v>151.40126784762001</v>
      </c>
      <c r="E9" s="129">
        <v>217.34512594566974</v>
      </c>
      <c r="F9" s="129">
        <v>219.28064707805672</v>
      </c>
      <c r="G9" s="129">
        <v>289.16254510094802</v>
      </c>
      <c r="H9" s="114"/>
      <c r="I9" s="112" t="s">
        <v>55</v>
      </c>
      <c r="J9" s="129">
        <f>D9*'Exchange rates'!$C$11</f>
        <v>22.531627032907213</v>
      </c>
      <c r="K9" s="129">
        <f>E9*'Exchange rates'!$D$11</f>
        <v>33.375069246286927</v>
      </c>
      <c r="L9" s="129">
        <f>F9*'Exchange rates'!$E$11</f>
        <v>32.063730582119454</v>
      </c>
      <c r="M9" s="129">
        <f>G9*'Exchange rates'!$F$11</f>
        <v>41.06255965648225</v>
      </c>
    </row>
    <row r="10" spans="2:13" s="5" customFormat="1" ht="13" customHeight="1" x14ac:dyDescent="0.15">
      <c r="B10" s="308"/>
      <c r="C10" s="112" t="s">
        <v>51</v>
      </c>
      <c r="D10" s="129">
        <v>386.78749443060724</v>
      </c>
      <c r="E10" s="129">
        <v>434.99920349959871</v>
      </c>
      <c r="F10" s="129">
        <v>475.61857079702429</v>
      </c>
      <c r="G10" s="129">
        <v>406.70488438007953</v>
      </c>
      <c r="H10" s="114"/>
      <c r="I10" s="112" t="s">
        <v>51</v>
      </c>
      <c r="J10" s="129">
        <f>D10*'Exchange rates'!$C$11</f>
        <v>57.561945744565406</v>
      </c>
      <c r="K10" s="129">
        <f>E10*'Exchange rates'!$D$11</f>
        <v>66.797580464297582</v>
      </c>
      <c r="L10" s="129">
        <f>F10*'Exchange rates'!$E$11</f>
        <v>69.546063079884831</v>
      </c>
      <c r="M10" s="129">
        <f>G10*'Exchange rates'!$F$11</f>
        <v>57.754172732189645</v>
      </c>
    </row>
    <row r="11" spans="2:13" s="5" customFormat="1" ht="13" customHeight="1" x14ac:dyDescent="0.15">
      <c r="B11" s="308"/>
      <c r="C11" s="112" t="s">
        <v>53</v>
      </c>
      <c r="D11" s="129">
        <v>247.62920000000003</v>
      </c>
      <c r="E11" s="129">
        <v>373.35910000000001</v>
      </c>
      <c r="F11" s="129">
        <v>453.416856</v>
      </c>
      <c r="G11" s="129">
        <v>397.49478999999997</v>
      </c>
      <c r="H11" s="114"/>
      <c r="I11" s="112" t="s">
        <v>53</v>
      </c>
      <c r="J11" s="129">
        <f>D11*'Exchange rates'!$C$11</f>
        <v>36.852325321824544</v>
      </c>
      <c r="K11" s="129">
        <f>E11*'Exchange rates'!$D$11</f>
        <v>57.332253309173552</v>
      </c>
      <c r="L11" s="129">
        <f>F11*'Exchange rates'!$E$11</f>
        <v>66.299676263726624</v>
      </c>
      <c r="M11" s="129">
        <f>G11*'Exchange rates'!$F$11</f>
        <v>56.446292246520862</v>
      </c>
    </row>
    <row r="12" spans="2:13" s="5" customFormat="1" ht="13" customHeight="1" x14ac:dyDescent="0.15">
      <c r="B12" s="308"/>
      <c r="C12" s="112" t="s">
        <v>159</v>
      </c>
      <c r="D12" s="129">
        <v>158.124</v>
      </c>
      <c r="E12" s="129">
        <v>155.93700000000001</v>
      </c>
      <c r="F12" s="129">
        <v>243.68200000000004</v>
      </c>
      <c r="G12" s="129">
        <v>302.26300000000003</v>
      </c>
      <c r="H12" s="114"/>
      <c r="I12" s="112" t="s">
        <v>159</v>
      </c>
      <c r="J12" s="129">
        <f>D12*'Exchange rates'!$C$11</f>
        <v>23.532108043753258</v>
      </c>
      <c r="K12" s="129">
        <f>E12*'Exchange rates'!$D$11</f>
        <v>23.945364085869599</v>
      </c>
      <c r="L12" s="129">
        <f>F12*'Exchange rates'!$E$11</f>
        <v>35.631753644591974</v>
      </c>
      <c r="M12" s="129">
        <f>G12*'Exchange rates'!$F$11</f>
        <v>42.922891224084069</v>
      </c>
    </row>
    <row r="13" spans="2:13" s="5" customFormat="1" ht="13" customHeight="1" x14ac:dyDescent="0.15">
      <c r="B13" s="309"/>
      <c r="C13" s="113" t="s">
        <v>164</v>
      </c>
      <c r="D13" s="82">
        <f>SUM(D8:D12)</f>
        <v>1092.5302863782274</v>
      </c>
      <c r="E13" s="82">
        <f>SUM(E8:E12)</f>
        <v>1384.3480115378816</v>
      </c>
      <c r="F13" s="82">
        <f>SUM(F8:F12)</f>
        <v>1603.112434075081</v>
      </c>
      <c r="G13" s="82">
        <f>SUM(G8:G12)</f>
        <v>1581.2532414010275</v>
      </c>
      <c r="H13" s="114"/>
      <c r="I13" s="113" t="s">
        <v>164</v>
      </c>
      <c r="J13" s="129">
        <f>D13*'Exchange rates'!$C$11</f>
        <v>162.59100920875474</v>
      </c>
      <c r="K13" s="129">
        <f>E13*'Exchange rates'!$D$11</f>
        <v>212.57762530909395</v>
      </c>
      <c r="L13" s="129">
        <f>F13*'Exchange rates'!$E$11</f>
        <v>234.41086052948296</v>
      </c>
      <c r="M13" s="129">
        <f>G13*'Exchange rates'!$F$11</f>
        <v>224.54604393652758</v>
      </c>
    </row>
    <row r="14" spans="2:13" s="5" customFormat="1" x14ac:dyDescent="0.15">
      <c r="B14" s="211" t="s">
        <v>306</v>
      </c>
      <c r="C14" s="211"/>
      <c r="D14" s="210">
        <v>12.265999999999998</v>
      </c>
      <c r="E14" s="210">
        <v>27.518000000000001</v>
      </c>
      <c r="F14" s="210">
        <v>14.298000000000002</v>
      </c>
      <c r="G14" s="210">
        <v>8.9999999999999993E-3</v>
      </c>
      <c r="H14" s="114"/>
      <c r="I14" s="113" t="s">
        <v>305</v>
      </c>
      <c r="J14" s="129">
        <f>D14*'Exchange rates'!$C$11</f>
        <v>1.8254334399880943</v>
      </c>
      <c r="K14" s="129">
        <f>E14*'Exchange rates'!$D$11</f>
        <v>4.2256073216424559</v>
      </c>
      <c r="L14" s="129">
        <f>F14*'Exchange rates'!$E$11</f>
        <v>2.0906870988024395</v>
      </c>
      <c r="M14" s="129">
        <f>G14*'Exchange rates'!$F$11</f>
        <v>1.2780460096563475E-3</v>
      </c>
    </row>
    <row r="15" spans="2:13" s="5" customFormat="1" x14ac:dyDescent="0.15">
      <c r="B15" s="108"/>
      <c r="C15" s="113" t="s">
        <v>304</v>
      </c>
      <c r="D15" s="82">
        <f>SUM(D13,D7,D14)</f>
        <v>1550.3616851664322</v>
      </c>
      <c r="E15" s="82">
        <f t="shared" ref="E15:G15" si="1">SUM(E13,E7,E14)</f>
        <v>1888.4075058409126</v>
      </c>
      <c r="F15" s="82">
        <f t="shared" si="1"/>
        <v>2241.8759754948996</v>
      </c>
      <c r="G15" s="82">
        <f t="shared" si="1"/>
        <v>2224.5075414101525</v>
      </c>
      <c r="H15" s="114"/>
      <c r="I15" s="113" t="s">
        <v>304</v>
      </c>
      <c r="J15" s="131">
        <f>D15*'Exchange rates'!$C$11</f>
        <v>230.72575119673076</v>
      </c>
      <c r="K15" s="131">
        <f>E15*'Exchange rates'!$D$11</f>
        <v>289.97996158608652</v>
      </c>
      <c r="L15" s="131">
        <f>F15*'Exchange rates'!$E$11</f>
        <v>327.812363902806</v>
      </c>
      <c r="M15" s="131">
        <f>G15*'Exchange rates'!$F$11</f>
        <v>315.8914429721886</v>
      </c>
    </row>
    <row r="16" spans="2:13" s="5" customFormat="1" x14ac:dyDescent="0.15">
      <c r="B16" s="108"/>
      <c r="D16" s="127"/>
      <c r="E16" s="126"/>
      <c r="F16" s="126"/>
      <c r="G16" s="126"/>
      <c r="H16" s="108"/>
    </row>
    <row r="17" spans="2:8" s="5" customFormat="1" x14ac:dyDescent="0.15">
      <c r="B17" s="5" t="s">
        <v>479</v>
      </c>
    </row>
    <row r="18" spans="2:8" s="5" customFormat="1" x14ac:dyDescent="0.15">
      <c r="B18" s="125"/>
      <c r="D18" s="134"/>
      <c r="E18" s="134"/>
      <c r="F18" s="134"/>
      <c r="G18" s="135"/>
      <c r="H18" s="125"/>
    </row>
    <row r="19" spans="2:8" s="5" customFormat="1" ht="16" x14ac:dyDescent="0.2">
      <c r="B19" s="125"/>
      <c r="D19" s="128"/>
      <c r="E19" s="128"/>
      <c r="F19" s="128"/>
      <c r="G19" s="128"/>
      <c r="H19" s="125"/>
    </row>
    <row r="20" spans="2:8" s="5" customFormat="1" x14ac:dyDescent="0.15">
      <c r="B20" s="125"/>
      <c r="G20" s="76"/>
      <c r="H20" s="125"/>
    </row>
    <row r="21" spans="2:8" s="5" customFormat="1" x14ac:dyDescent="0.15">
      <c r="B21" s="125"/>
      <c r="G21" s="76"/>
      <c r="H21" s="125"/>
    </row>
    <row r="22" spans="2:8" s="5" customFormat="1" x14ac:dyDescent="0.15">
      <c r="B22" s="125"/>
      <c r="G22" s="76"/>
      <c r="H22" s="125"/>
    </row>
    <row r="23" spans="2:8" s="5" customFormat="1" x14ac:dyDescent="0.15">
      <c r="B23" s="125"/>
      <c r="G23" s="76"/>
      <c r="H23" s="125"/>
    </row>
    <row r="24" spans="2:8" s="5" customFormat="1" x14ac:dyDescent="0.15">
      <c r="B24" s="125"/>
      <c r="G24" s="76"/>
      <c r="H24" s="125"/>
    </row>
    <row r="25" spans="2:8" s="5" customFormat="1" x14ac:dyDescent="0.15">
      <c r="B25" s="125"/>
      <c r="G25" s="76"/>
      <c r="H25" s="125"/>
    </row>
    <row r="26" spans="2:8" s="5" customFormat="1" x14ac:dyDescent="0.15">
      <c r="B26" s="125"/>
      <c r="G26" s="76"/>
      <c r="H26" s="125"/>
    </row>
    <row r="27" spans="2:8" s="5" customFormat="1" x14ac:dyDescent="0.15">
      <c r="B27" s="125"/>
      <c r="G27" s="76"/>
      <c r="H27" s="125"/>
    </row>
    <row r="28" spans="2:8" s="5" customFormat="1" x14ac:dyDescent="0.15">
      <c r="B28" s="125"/>
      <c r="G28" s="76"/>
      <c r="H28" s="125"/>
    </row>
    <row r="29" spans="2:8" s="5" customFormat="1" x14ac:dyDescent="0.15">
      <c r="B29" s="125"/>
      <c r="G29" s="76"/>
      <c r="H29" s="125"/>
    </row>
    <row r="30" spans="2:8" s="5" customFormat="1" x14ac:dyDescent="0.15">
      <c r="B30" s="125"/>
      <c r="G30" s="76"/>
      <c r="H30" s="125"/>
    </row>
    <row r="31" spans="2:8" s="5" customFormat="1" x14ac:dyDescent="0.15">
      <c r="B31" s="125"/>
      <c r="G31" s="76"/>
      <c r="H31" s="125"/>
    </row>
    <row r="32" spans="2:8" s="5" customFormat="1" x14ac:dyDescent="0.15">
      <c r="B32" s="125"/>
      <c r="G32" s="76"/>
      <c r="H32" s="125"/>
    </row>
    <row r="33" spans="2:13" s="5" customFormat="1" x14ac:dyDescent="0.15">
      <c r="B33" s="125"/>
      <c r="G33" s="76"/>
      <c r="H33" s="125"/>
    </row>
    <row r="34" spans="2:13" s="5" customFormat="1" x14ac:dyDescent="0.15">
      <c r="B34" s="125"/>
      <c r="G34" s="76"/>
      <c r="H34" s="125"/>
    </row>
    <row r="35" spans="2:13" s="5" customFormat="1" x14ac:dyDescent="0.15">
      <c r="B35" s="125"/>
      <c r="G35" s="76"/>
      <c r="H35" s="125"/>
    </row>
    <row r="36" spans="2:13" s="5" customFormat="1" x14ac:dyDescent="0.15">
      <c r="B36" s="125"/>
      <c r="G36" s="76"/>
      <c r="H36" s="125"/>
    </row>
    <row r="37" spans="2:13" s="5" customFormat="1" x14ac:dyDescent="0.15">
      <c r="B37" s="125"/>
      <c r="G37" s="76"/>
      <c r="H37" s="125"/>
    </row>
    <row r="38" spans="2:13" s="5" customFormat="1" x14ac:dyDescent="0.15">
      <c r="B38" s="125"/>
      <c r="G38" s="76"/>
      <c r="H38" s="125"/>
    </row>
    <row r="39" spans="2:13" s="5" customFormat="1" ht="14" thickBot="1" x14ac:dyDescent="0.2">
      <c r="B39" s="125"/>
      <c r="D39" s="134"/>
      <c r="E39" s="134"/>
      <c r="F39" s="134"/>
      <c r="G39" s="134"/>
      <c r="H39" s="134"/>
      <c r="I39" s="134"/>
      <c r="J39" s="134"/>
      <c r="K39" s="134"/>
      <c r="L39" s="134"/>
      <c r="M39" s="134"/>
    </row>
    <row r="40" spans="2:13" x14ac:dyDescent="0.15">
      <c r="C40" s="280" t="s">
        <v>307</v>
      </c>
      <c r="D40" s="281"/>
      <c r="E40" s="281"/>
      <c r="F40" s="281"/>
      <c r="G40" s="282"/>
      <c r="I40" s="280" t="s">
        <v>308</v>
      </c>
      <c r="J40" s="288"/>
      <c r="K40" s="288"/>
      <c r="L40" s="288"/>
      <c r="M40" s="289"/>
    </row>
    <row r="41" spans="2:13" x14ac:dyDescent="0.15">
      <c r="C41" s="283" t="s">
        <v>187</v>
      </c>
      <c r="D41" s="104" t="s">
        <v>464</v>
      </c>
      <c r="E41" s="104" t="s">
        <v>465</v>
      </c>
      <c r="F41" s="104" t="s">
        <v>466</v>
      </c>
      <c r="G41" s="284" t="s">
        <v>467</v>
      </c>
      <c r="I41" s="283" t="s">
        <v>187</v>
      </c>
      <c r="J41" s="104" t="s">
        <v>464</v>
      </c>
      <c r="K41" s="104" t="s">
        <v>465</v>
      </c>
      <c r="L41" s="104" t="s">
        <v>466</v>
      </c>
      <c r="M41" s="284" t="s">
        <v>467</v>
      </c>
    </row>
    <row r="42" spans="2:13" ht="16" x14ac:dyDescent="0.2">
      <c r="B42" s="279"/>
      <c r="C42" s="285" t="s">
        <v>148</v>
      </c>
      <c r="D42" s="297">
        <v>304.12130999999994</v>
      </c>
      <c r="E42" s="297">
        <v>447.91872000000001</v>
      </c>
      <c r="F42" s="297">
        <v>629.50800000000015</v>
      </c>
      <c r="G42" s="298">
        <v>735.75328749999983</v>
      </c>
      <c r="I42" s="285" t="s">
        <v>148</v>
      </c>
      <c r="J42" s="133">
        <f>D42*'Exchange rates'!$C$11</f>
        <v>45.259514844854522</v>
      </c>
      <c r="K42" s="133">
        <f>E42*'Exchange rates'!$D$11</f>
        <v>68.78147477043089</v>
      </c>
      <c r="L42" s="133">
        <f>F42*'Exchange rates'!$E$11</f>
        <v>92.0481363962041</v>
      </c>
      <c r="M42" s="286">
        <f>G42*'Exchange rates'!$F$11</f>
        <v>104.48072813121269</v>
      </c>
    </row>
    <row r="43" spans="2:13" ht="16" x14ac:dyDescent="0.2">
      <c r="B43" s="279"/>
      <c r="C43" s="285" t="s">
        <v>10</v>
      </c>
      <c r="D43" s="297">
        <v>0.57958450743179923</v>
      </c>
      <c r="E43" s="297">
        <v>0.72873266510047896</v>
      </c>
      <c r="F43" s="297">
        <v>0</v>
      </c>
      <c r="G43" s="298">
        <v>1.6847636336422323</v>
      </c>
      <c r="I43" s="285" t="s">
        <v>10</v>
      </c>
      <c r="J43" s="133">
        <f>D43*'Exchange rates'!$C$11</f>
        <v>8.6254112274990594E-2</v>
      </c>
      <c r="K43" s="133">
        <f>E43*'Exchange rates'!$D$11</f>
        <v>0.11190268497596495</v>
      </c>
      <c r="L43" s="133">
        <f>F43*'Exchange rates'!$E$11</f>
        <v>0</v>
      </c>
      <c r="M43" s="286">
        <f>G43*'Exchange rates'!$F$11</f>
        <v>0.2392450487989537</v>
      </c>
    </row>
    <row r="44" spans="2:13" ht="16" x14ac:dyDescent="0.2">
      <c r="B44" s="279"/>
      <c r="C44" s="285" t="s">
        <v>203</v>
      </c>
      <c r="D44" s="297">
        <v>3.18</v>
      </c>
      <c r="E44" s="297">
        <v>23.3444</v>
      </c>
      <c r="F44" s="297">
        <v>122.80944</v>
      </c>
      <c r="G44" s="298">
        <v>31.400934599999999</v>
      </c>
      <c r="I44" s="285" t="s">
        <v>203</v>
      </c>
      <c r="J44" s="133">
        <f>D44*'Exchange rates'!$C$11</f>
        <v>0.47324949773048597</v>
      </c>
      <c r="K44" s="133">
        <f>E44*'Exchange rates'!$D$11</f>
        <v>3.5847179140689782</v>
      </c>
      <c r="L44" s="133">
        <f>F44*'Exchange rates'!$E$11</f>
        <v>17.957484390764598</v>
      </c>
      <c r="M44" s="286">
        <f>G44*'Exchange rates'!$F$11</f>
        <v>4.4590932405566592</v>
      </c>
    </row>
    <row r="45" spans="2:13" ht="16" x14ac:dyDescent="0.2">
      <c r="B45" s="279"/>
      <c r="C45" s="285" t="s">
        <v>218</v>
      </c>
      <c r="D45" s="297">
        <v>38.165562999999992</v>
      </c>
      <c r="E45" s="297">
        <v>32.657440000000001</v>
      </c>
      <c r="F45" s="297">
        <v>11.282591999999998</v>
      </c>
      <c r="G45" s="298">
        <v>7.0059000000000005</v>
      </c>
      <c r="I45" s="285" t="s">
        <v>218</v>
      </c>
      <c r="J45" s="133">
        <f>D45*'Exchange rates'!$C$11</f>
        <v>5.6798218617456646</v>
      </c>
      <c r="K45" s="133">
        <f>E45*'Exchange rates'!$D$11</f>
        <v>5.0148091274838</v>
      </c>
      <c r="L45" s="133">
        <f>F45*'Exchange rates'!$E$11</f>
        <v>1.6497670678033014</v>
      </c>
      <c r="M45" s="286">
        <f>G45*'Exchange rates'!$F$11</f>
        <v>0.99487361545015618</v>
      </c>
    </row>
    <row r="46" spans="2:13" ht="16" x14ac:dyDescent="0.2">
      <c r="B46" s="279"/>
      <c r="C46" s="285" t="s">
        <v>219</v>
      </c>
      <c r="D46" s="297">
        <v>59.994902479543931</v>
      </c>
      <c r="E46" s="297">
        <v>64.377710999999991</v>
      </c>
      <c r="F46" s="297">
        <v>47.08691252000002</v>
      </c>
      <c r="G46" s="298">
        <v>61.232632220000006</v>
      </c>
      <c r="I46" s="285" t="s">
        <v>219</v>
      </c>
      <c r="J46" s="133">
        <f>D46*'Exchange rates'!$C$11</f>
        <v>8.9284771901992617</v>
      </c>
      <c r="K46" s="133">
        <f>E46*'Exchange rates'!$D$11</f>
        <v>9.8857085163232075</v>
      </c>
      <c r="L46" s="133">
        <f>F46*'Exchange rates'!$E$11</f>
        <v>6.8851588003918796</v>
      </c>
      <c r="M46" s="286">
        <f>G46*'Exchange rates'!$F$11</f>
        <v>8.6953468077250786</v>
      </c>
    </row>
    <row r="47" spans="2:13" ht="16" x14ac:dyDescent="0.2">
      <c r="B47" s="279"/>
      <c r="C47" s="285" t="s">
        <v>16</v>
      </c>
      <c r="D47" s="297">
        <v>142.87288506420566</v>
      </c>
      <c r="E47" s="297">
        <v>203.46078059649918</v>
      </c>
      <c r="F47" s="297">
        <v>217.18227676704726</v>
      </c>
      <c r="G47" s="298">
        <v>215.5587498640563</v>
      </c>
      <c r="I47" s="285" t="s">
        <v>16</v>
      </c>
      <c r="J47" s="133">
        <f>D47*'Exchange rates'!$C$11</f>
        <v>21.262428017591439</v>
      </c>
      <c r="K47" s="133">
        <f>E47*'Exchange rates'!$D$11</f>
        <v>31.243017812183162</v>
      </c>
      <c r="L47" s="133">
        <f>F47*'Exchange rates'!$E$11</f>
        <v>31.756901953098783</v>
      </c>
      <c r="M47" s="286">
        <f>G47*'Exchange rates'!$F$11</f>
        <v>30.610444456696431</v>
      </c>
    </row>
    <row r="48" spans="2:13" ht="16" x14ac:dyDescent="0.2">
      <c r="B48" s="279"/>
      <c r="C48" s="285" t="s">
        <v>18</v>
      </c>
      <c r="D48" s="297">
        <v>140.35773436655168</v>
      </c>
      <c r="E48" s="297">
        <v>139.84190486619261</v>
      </c>
      <c r="F48" s="297">
        <v>231.30531484175631</v>
      </c>
      <c r="G48" s="298">
        <v>230.41385139671993</v>
      </c>
      <c r="I48" s="285" t="s">
        <v>18</v>
      </c>
      <c r="J48" s="133">
        <f>D48*'Exchange rates'!$C$11</f>
        <v>20.8881217897986</v>
      </c>
      <c r="K48" s="133">
        <f>E48*'Exchange rates'!$D$11</f>
        <v>21.473834474707871</v>
      </c>
      <c r="L48" s="133">
        <f>F48*'Exchange rates'!$E$11</f>
        <v>33.822005708777191</v>
      </c>
      <c r="M48" s="286">
        <f>G48*'Exchange rates'!$F$11</f>
        <v>32.719944816347613</v>
      </c>
    </row>
    <row r="49" spans="2:13" ht="16" x14ac:dyDescent="0.2">
      <c r="B49" s="279"/>
      <c r="C49" s="285" t="s">
        <v>22</v>
      </c>
      <c r="D49" s="297">
        <v>0.43610572417742605</v>
      </c>
      <c r="E49" s="297">
        <v>1.436105724177426</v>
      </c>
      <c r="F49" s="297">
        <v>16.821359699734487</v>
      </c>
      <c r="G49" s="298">
        <v>0</v>
      </c>
      <c r="I49" s="285" t="s">
        <v>22</v>
      </c>
      <c r="J49" s="133">
        <f>D49*'Exchange rates'!$C$11</f>
        <v>6.4901514127156196E-2</v>
      </c>
      <c r="K49" s="133">
        <f>E49*'Exchange rates'!$D$11</f>
        <v>0.22052543290707072</v>
      </c>
      <c r="L49" s="133">
        <f>F49*'Exchange rates'!$E$11</f>
        <v>2.4596586731396113</v>
      </c>
      <c r="M49" s="286">
        <f>G49*'Exchange rates'!$F$11</f>
        <v>0</v>
      </c>
    </row>
    <row r="50" spans="2:13" ht="16" x14ac:dyDescent="0.2">
      <c r="B50" s="279"/>
      <c r="C50" s="285" t="s">
        <v>236</v>
      </c>
      <c r="D50" s="297">
        <v>0.62597440000000004</v>
      </c>
      <c r="E50" s="297">
        <v>8.1855241000000003</v>
      </c>
      <c r="F50" s="297">
        <v>19.901737199999999</v>
      </c>
      <c r="G50" s="298">
        <v>11.436659000000001</v>
      </c>
      <c r="I50" s="285" t="s">
        <v>236</v>
      </c>
      <c r="J50" s="133">
        <f>D50*'Exchange rates'!$C$11</f>
        <v>9.3157883771113933E-2</v>
      </c>
      <c r="K50" s="133">
        <f>E50*'Exchange rates'!$D$11</f>
        <v>1.2569521974140845</v>
      </c>
      <c r="L50" s="133">
        <f>F50*'Exchange rates'!$E$11</f>
        <v>2.9100786968664552</v>
      </c>
      <c r="M50" s="286">
        <f>G50*'Exchange rates'!$F$11</f>
        <v>1.6240640443055949</v>
      </c>
    </row>
    <row r="51" spans="2:13" ht="16" x14ac:dyDescent="0.2">
      <c r="B51" s="279"/>
      <c r="C51" s="285" t="s">
        <v>172</v>
      </c>
      <c r="D51" s="297">
        <v>248.80896321078012</v>
      </c>
      <c r="E51" s="297">
        <v>297.90542582513245</v>
      </c>
      <c r="F51" s="297">
        <v>191.10343374800001</v>
      </c>
      <c r="G51" s="298">
        <v>250.7367994248109</v>
      </c>
      <c r="I51" s="285" t="s">
        <v>172</v>
      </c>
      <c r="J51" s="133">
        <f>D51*'Exchange rates'!$C$11</f>
        <v>37.02789838690083</v>
      </c>
      <c r="K51" s="133">
        <f>E51*'Exchange rates'!$D$11</f>
        <v>45.745742732890953</v>
      </c>
      <c r="L51" s="133">
        <f>F51*'Exchange rates'!$E$11</f>
        <v>27.943592353741103</v>
      </c>
      <c r="M51" s="286">
        <f>G51*'Exchange rates'!$F$11</f>
        <v>35.605907330987058</v>
      </c>
    </row>
    <row r="52" spans="2:13" ht="16" x14ac:dyDescent="0.2">
      <c r="B52" s="279"/>
      <c r="C52" s="285" t="s">
        <v>173</v>
      </c>
      <c r="D52" s="297">
        <v>172.65779821199243</v>
      </c>
      <c r="E52" s="297">
        <v>197.47221073420192</v>
      </c>
      <c r="F52" s="297">
        <v>292.37869160781219</v>
      </c>
      <c r="G52" s="298">
        <v>339.89821889585977</v>
      </c>
      <c r="I52" s="285" t="s">
        <v>173</v>
      </c>
      <c r="J52" s="133">
        <f>D52*'Exchange rates'!$C$11</f>
        <v>25.695036567005349</v>
      </c>
      <c r="K52" s="133">
        <f>E52*'Exchange rates'!$D$11</f>
        <v>30.323425376094395</v>
      </c>
      <c r="L52" s="133">
        <f>F52*'Exchange rates'!$E$11</f>
        <v>42.752298119260729</v>
      </c>
      <c r="M52" s="286">
        <f>G52*'Exchange rates'!$F$11</f>
        <v>48.267284705461478</v>
      </c>
    </row>
    <row r="53" spans="2:13" ht="16" x14ac:dyDescent="0.2">
      <c r="B53" s="279"/>
      <c r="C53" s="285" t="s">
        <v>235</v>
      </c>
      <c r="D53" s="297">
        <v>40.64</v>
      </c>
      <c r="E53" s="297">
        <v>52.795899999999996</v>
      </c>
      <c r="F53" s="297">
        <v>50.8491</v>
      </c>
      <c r="G53" s="298">
        <v>56.067299999999996</v>
      </c>
      <c r="I53" s="285" t="s">
        <v>235</v>
      </c>
      <c r="J53" s="133">
        <f>D53*'Exchange rates'!$C$11</f>
        <v>6.0480690527569019</v>
      </c>
      <c r="K53" s="133">
        <f>E53*'Exchange rates'!$D$11</f>
        <v>8.1072295076932512</v>
      </c>
      <c r="L53" s="133">
        <f>F53*'Exchange rates'!$E$11</f>
        <v>7.4352746786763957</v>
      </c>
      <c r="M53" s="286">
        <f>G53*'Exchange rates'!$F$11</f>
        <v>7.9618432263561472</v>
      </c>
    </row>
    <row r="54" spans="2:13" ht="16" x14ac:dyDescent="0.2">
      <c r="B54" s="279"/>
      <c r="C54" s="285" t="s">
        <v>39</v>
      </c>
      <c r="D54" s="297">
        <v>22.376108751220563</v>
      </c>
      <c r="E54" s="297">
        <v>15.58677732114241</v>
      </c>
      <c r="F54" s="297">
        <v>12.058231345434001</v>
      </c>
      <c r="G54" s="298">
        <v>6.9539526308803863</v>
      </c>
      <c r="I54" s="285" t="s">
        <v>39</v>
      </c>
      <c r="J54" s="133">
        <f>D54*'Exchange rates'!$C$11</f>
        <v>3.3300258577603343</v>
      </c>
      <c r="K54" s="133">
        <f>E54*'Exchange rates'!$D$11</f>
        <v>2.3934733763002378</v>
      </c>
      <c r="L54" s="133">
        <f>F54*'Exchange rates'!$E$11</f>
        <v>1.7631828723089973</v>
      </c>
      <c r="M54" s="286">
        <f>G54*'Exchange rates'!$F$11</f>
        <v>0.9874968234706597</v>
      </c>
    </row>
    <row r="55" spans="2:13" ht="16" x14ac:dyDescent="0.2">
      <c r="B55" s="279"/>
      <c r="C55" s="285" t="s">
        <v>41</v>
      </c>
      <c r="D55" s="297">
        <v>365.74801715052831</v>
      </c>
      <c r="E55" s="297">
        <v>391.39672756153772</v>
      </c>
      <c r="F55" s="297">
        <v>387.10377206511578</v>
      </c>
      <c r="G55" s="298">
        <v>261.63855354418308</v>
      </c>
      <c r="I55" s="285" t="s">
        <v>41</v>
      </c>
      <c r="J55" s="133">
        <f>D55*'Exchange rates'!$C$11</f>
        <v>54.430838180002731</v>
      </c>
      <c r="K55" s="133">
        <f>E55*'Exchange rates'!$D$11</f>
        <v>60.10207419328917</v>
      </c>
      <c r="L55" s="133">
        <f>F55*'Exchange rates'!$E$11</f>
        <v>56.603221580241822</v>
      </c>
      <c r="M55" s="286">
        <f>G55*'Exchange rates'!$F$11</f>
        <v>37.154012147711313</v>
      </c>
    </row>
    <row r="56" spans="2:13" ht="16" x14ac:dyDescent="0.2">
      <c r="B56" s="279"/>
      <c r="C56" s="285" t="s">
        <v>43</v>
      </c>
      <c r="D56" s="297">
        <v>3.4250382999999998</v>
      </c>
      <c r="E56" s="297">
        <v>3.8741474999999999</v>
      </c>
      <c r="F56" s="297">
        <v>4.8775537</v>
      </c>
      <c r="G56" s="298">
        <v>4.6949386999999998</v>
      </c>
      <c r="I56" s="285" t="s">
        <v>43</v>
      </c>
      <c r="J56" s="133">
        <f>D56*'Exchange rates'!$C$11</f>
        <v>0.50971624376813751</v>
      </c>
      <c r="K56" s="133">
        <f>E56*'Exchange rates'!$D$11</f>
        <v>0.59490609932127392</v>
      </c>
      <c r="L56" s="133">
        <f>F56*'Exchange rates'!$E$11</f>
        <v>0.71320734328620106</v>
      </c>
      <c r="M56" s="286">
        <f>G56*'Exchange rates'!$F$11</f>
        <v>0.66670529679068435</v>
      </c>
    </row>
    <row r="57" spans="2:13" ht="16" x14ac:dyDescent="0.2">
      <c r="B57" s="279"/>
      <c r="C57" s="285" t="s">
        <v>44</v>
      </c>
      <c r="D57" s="297">
        <v>0</v>
      </c>
      <c r="E57" s="297">
        <v>2.1889954315468883E-2</v>
      </c>
      <c r="F57" s="297">
        <v>0</v>
      </c>
      <c r="G57" s="298">
        <v>0</v>
      </c>
      <c r="I57" s="285" t="s">
        <v>44</v>
      </c>
      <c r="J57" s="133">
        <f>D57*'Exchange rates'!$C$11</f>
        <v>0</v>
      </c>
      <c r="K57" s="133">
        <f>E57*'Exchange rates'!$D$11</f>
        <v>3.3613762346778177E-3</v>
      </c>
      <c r="L57" s="133">
        <f>F57*'Exchange rates'!$E$11</f>
        <v>0</v>
      </c>
      <c r="M57" s="286">
        <f>G57*'Exchange rates'!$F$11</f>
        <v>0</v>
      </c>
    </row>
    <row r="58" spans="2:13" ht="16" x14ac:dyDescent="0.2">
      <c r="B58" s="279"/>
      <c r="C58" s="285" t="s">
        <v>46</v>
      </c>
      <c r="D58" s="297">
        <v>6.3716999999999997</v>
      </c>
      <c r="E58" s="297">
        <v>7.4020000000000001</v>
      </c>
      <c r="F58" s="297">
        <v>7.6075599999999994</v>
      </c>
      <c r="G58" s="298">
        <v>10.030999999999999</v>
      </c>
      <c r="I58" s="285" t="s">
        <v>46</v>
      </c>
      <c r="J58" s="133">
        <f>D58*'Exchange rates'!$C$11</f>
        <v>0.9482401964431878</v>
      </c>
      <c r="K58" s="133">
        <f>E58*'Exchange rates'!$D$11</f>
        <v>1.1366358527072264</v>
      </c>
      <c r="L58" s="133">
        <f>F58*'Exchange rates'!$E$11</f>
        <v>1.1123952682448932</v>
      </c>
      <c r="M58" s="286">
        <f>G58*'Exchange rates'!$F$11</f>
        <v>1.4244532803180912</v>
      </c>
    </row>
    <row r="59" spans="2:13" s="304" customFormat="1" ht="17" thickBot="1" x14ac:dyDescent="0.25">
      <c r="B59" s="299"/>
      <c r="C59" s="287" t="s">
        <v>171</v>
      </c>
      <c r="D59" s="300">
        <f>SUM(D42:D58)</f>
        <v>1550.3616851664319</v>
      </c>
      <c r="E59" s="300">
        <f t="shared" ref="E59:G59" si="2">SUM(E42:E58)</f>
        <v>1888.4063978482998</v>
      </c>
      <c r="F59" s="300">
        <f t="shared" si="2"/>
        <v>2241.8759754949006</v>
      </c>
      <c r="G59" s="300">
        <f t="shared" si="2"/>
        <v>2224.5075414101525</v>
      </c>
      <c r="H59" s="301"/>
      <c r="I59" s="287" t="s">
        <v>171</v>
      </c>
      <c r="J59" s="302">
        <f>D59*'Exchange rates'!$C$11</f>
        <v>230.72575119673073</v>
      </c>
      <c r="K59" s="302">
        <f>E59*'Exchange rates'!$D$11</f>
        <v>289.97979144502625</v>
      </c>
      <c r="L59" s="302">
        <f>F59*'Exchange rates'!$E$11</f>
        <v>327.81236390280611</v>
      </c>
      <c r="M59" s="303">
        <f>G59*'Exchange rates'!$F$11</f>
        <v>315.8914429721886</v>
      </c>
    </row>
    <row r="60" spans="2:13" s="5" customFormat="1" ht="16" x14ac:dyDescent="0.2">
      <c r="B60" s="279"/>
      <c r="C60" s="132"/>
    </row>
    <row r="61" spans="2:13" x14ac:dyDescent="0.15"/>
    <row r="62" spans="2:13" x14ac:dyDescent="0.15"/>
    <row r="63" spans="2:13" x14ac:dyDescent="0.15"/>
  </sheetData>
  <mergeCells count="2">
    <mergeCell ref="B4:B7"/>
    <mergeCell ref="B8:B13"/>
  </mergeCells>
  <phoneticPr fontId="11" type="noConversion"/>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78F4-290A-DB43-BF27-3603F52D96ED}">
  <dimension ref="A1:XFC428"/>
  <sheetViews>
    <sheetView showGridLines="0" tabSelected="1" topLeftCell="A170" zoomScale="109" zoomScaleNormal="60" workbookViewId="0">
      <selection activeCell="A201" sqref="A201"/>
    </sheetView>
  </sheetViews>
  <sheetFormatPr baseColWidth="10" defaultColWidth="10.83203125" defaultRowHeight="16" zeroHeight="1" x14ac:dyDescent="0.2"/>
  <cols>
    <col min="1" max="1" width="56.83203125" style="84" customWidth="1"/>
    <col min="2" max="2" width="20.5" style="137" customWidth="1"/>
    <col min="3" max="3" width="31.33203125" style="136" customWidth="1"/>
    <col min="4" max="4" width="34.83203125" style="136" customWidth="1"/>
    <col min="5" max="5" width="17.6640625" style="136" customWidth="1"/>
    <col min="6" max="6" width="16.83203125" style="138" customWidth="1"/>
    <col min="7" max="7" width="17.83203125" style="136" customWidth="1"/>
    <col min="8" max="8" width="23.83203125" style="136" customWidth="1"/>
    <col min="9" max="12" width="13" style="136" customWidth="1"/>
    <col min="13" max="13" width="32" style="137" customWidth="1"/>
    <col min="14" max="14" width="43.1640625" style="128" bestFit="1" customWidth="1"/>
    <col min="15" max="18" width="13" style="128" customWidth="1"/>
    <col min="19" max="19" width="10.83203125" style="128" customWidth="1"/>
    <col min="20" max="20" width="21.6640625" style="136" hidden="1" customWidth="1"/>
    <col min="21" max="24" width="11.5" style="136" hidden="1" customWidth="1"/>
    <col min="25" max="33" width="0" style="136" hidden="1" customWidth="1"/>
    <col min="34" max="16378" width="10.83203125" style="136" hidden="1" customWidth="1"/>
    <col min="16379" max="16379" width="10" style="136" hidden="1" customWidth="1"/>
    <col min="16380" max="16381" width="10.83203125" style="136" hidden="1" customWidth="1"/>
    <col min="16382" max="16383" width="11.5" style="136" hidden="1" customWidth="1"/>
    <col min="16384" max="16384" width="0.1640625" style="136" hidden="1" customWidth="1"/>
  </cols>
  <sheetData>
    <row r="1" spans="1:19" ht="17" thickBot="1" x14ac:dyDescent="0.25">
      <c r="A1" s="228"/>
      <c r="B1" s="68"/>
      <c r="C1" s="229"/>
      <c r="D1" s="230"/>
      <c r="E1" s="229"/>
      <c r="F1" s="231"/>
      <c r="G1" s="232"/>
      <c r="H1" s="227"/>
      <c r="I1" s="212" t="s">
        <v>309</v>
      </c>
      <c r="J1" s="212"/>
      <c r="K1" s="212"/>
      <c r="L1" s="212"/>
      <c r="M1" s="213"/>
      <c r="N1" s="214"/>
      <c r="O1" s="215" t="s">
        <v>300</v>
      </c>
      <c r="P1" s="215"/>
      <c r="Q1" s="215"/>
      <c r="R1" s="215"/>
      <c r="S1" s="165"/>
    </row>
    <row r="2" spans="1:19" s="139" customFormat="1" x14ac:dyDescent="0.2">
      <c r="A2" s="233" t="s">
        <v>214</v>
      </c>
      <c r="B2" s="234" t="s">
        <v>216</v>
      </c>
      <c r="C2" s="235" t="s">
        <v>220</v>
      </c>
      <c r="D2" s="235" t="s">
        <v>146</v>
      </c>
      <c r="E2" s="236" t="s">
        <v>153</v>
      </c>
      <c r="F2" s="235" t="s">
        <v>233</v>
      </c>
      <c r="G2" s="235" t="s">
        <v>215</v>
      </c>
      <c r="H2" s="235" t="s">
        <v>221</v>
      </c>
      <c r="I2" s="235" t="s">
        <v>464</v>
      </c>
      <c r="J2" s="235" t="s">
        <v>465</v>
      </c>
      <c r="K2" s="235" t="s">
        <v>466</v>
      </c>
      <c r="L2" s="235" t="s">
        <v>467</v>
      </c>
      <c r="M2" s="235" t="s">
        <v>239</v>
      </c>
      <c r="N2" s="235" t="s">
        <v>147</v>
      </c>
      <c r="O2" s="235" t="s">
        <v>1</v>
      </c>
      <c r="P2" s="235" t="s">
        <v>2</v>
      </c>
      <c r="Q2" s="235" t="s">
        <v>3</v>
      </c>
      <c r="R2" s="237" t="s">
        <v>4</v>
      </c>
      <c r="S2" s="172"/>
    </row>
    <row r="3" spans="1:19" x14ac:dyDescent="0.2">
      <c r="A3" s="238" t="s">
        <v>319</v>
      </c>
      <c r="B3" s="239" t="s">
        <v>197</v>
      </c>
      <c r="C3" s="240" t="s">
        <v>228</v>
      </c>
      <c r="D3" s="239" t="s">
        <v>148</v>
      </c>
      <c r="E3" s="241" t="s">
        <v>234</v>
      </c>
      <c r="F3" s="242" t="s">
        <v>54</v>
      </c>
      <c r="G3" s="243" t="s">
        <v>462</v>
      </c>
      <c r="H3" s="243" t="s">
        <v>310</v>
      </c>
      <c r="I3" s="244">
        <v>7.8529999999999998</v>
      </c>
      <c r="J3" s="244">
        <v>10.234999999999999</v>
      </c>
      <c r="K3" s="244">
        <v>7.9379999999999997</v>
      </c>
      <c r="L3" s="244">
        <v>57.279999999999994</v>
      </c>
      <c r="M3" s="245"/>
      <c r="N3" s="239" t="s">
        <v>267</v>
      </c>
      <c r="O3" s="246">
        <f>IFERROR(I3*'Exchange rates'!$C$11, "ND")</f>
        <v>1.1686881464394672</v>
      </c>
      <c r="P3" s="246">
        <f>IFERROR(J3*'Exchange rates'!$D$11, "ND")</f>
        <v>1.5716654893891464</v>
      </c>
      <c r="Q3" s="246">
        <f>IFERROR(K3*'Exchange rates'!$E$11, "ND")</f>
        <v>1.1607129801576277</v>
      </c>
      <c r="R3" s="247">
        <f>IFERROR(L3*'Exchange rates'!$F$11, "ND")</f>
        <v>8.1340528259017297</v>
      </c>
      <c r="S3" s="166"/>
    </row>
    <row r="4" spans="1:19" x14ac:dyDescent="0.2">
      <c r="A4" s="248" t="s">
        <v>683</v>
      </c>
      <c r="B4" s="206" t="s">
        <v>197</v>
      </c>
      <c r="C4" s="183" t="s">
        <v>228</v>
      </c>
      <c r="D4" s="182" t="s">
        <v>148</v>
      </c>
      <c r="E4" s="184" t="s">
        <v>234</v>
      </c>
      <c r="F4" s="205" t="s">
        <v>151</v>
      </c>
      <c r="G4" s="186" t="s">
        <v>462</v>
      </c>
      <c r="H4" s="186" t="s">
        <v>311</v>
      </c>
      <c r="I4" s="190" t="s">
        <v>315</v>
      </c>
      <c r="J4" s="187">
        <v>24.146000000000001</v>
      </c>
      <c r="K4" s="187">
        <v>25.192</v>
      </c>
      <c r="L4" s="187">
        <v>32.783000000000001</v>
      </c>
      <c r="M4" s="188"/>
      <c r="N4" s="182" t="s">
        <v>299</v>
      </c>
      <c r="O4" s="173" t="str">
        <f>IFERROR(I4*'Exchange rates'!$C$11, "ND")</f>
        <v>ND</v>
      </c>
      <c r="P4" s="173">
        <f>IFERROR(J4*'Exchange rates'!$D$11, "ND")</f>
        <v>3.7078099566966616</v>
      </c>
      <c r="Q4" s="173">
        <f>IFERROR(K4*'Exchange rates'!$E$11, "ND")</f>
        <v>3.6836333328459259</v>
      </c>
      <c r="R4" s="249">
        <f>IFERROR(L4*'Exchange rates'!$F$11, "ND")</f>
        <v>4.6553535927293375</v>
      </c>
      <c r="S4" s="167"/>
    </row>
    <row r="5" spans="1:19" x14ac:dyDescent="0.2">
      <c r="A5" s="250" t="s">
        <v>320</v>
      </c>
      <c r="B5" s="207" t="s">
        <v>199</v>
      </c>
      <c r="C5" s="175" t="s">
        <v>228</v>
      </c>
      <c r="D5" s="174" t="s">
        <v>148</v>
      </c>
      <c r="E5" s="176" t="s">
        <v>234</v>
      </c>
      <c r="F5" s="193" t="s">
        <v>117</v>
      </c>
      <c r="G5" s="178" t="s">
        <v>462</v>
      </c>
      <c r="H5" s="178" t="s">
        <v>311</v>
      </c>
      <c r="I5" s="195">
        <v>13.805000000000001</v>
      </c>
      <c r="J5" s="195">
        <v>7.4659999999999993</v>
      </c>
      <c r="K5" s="195">
        <v>5.7409999999999997</v>
      </c>
      <c r="L5" s="195">
        <v>10.151</v>
      </c>
      <c r="M5" s="204"/>
      <c r="N5" s="174" t="s">
        <v>299</v>
      </c>
      <c r="O5" s="181">
        <f>IFERROR(I5*'Exchange rates'!$C$11, "ND")</f>
        <v>2.0544683384180376</v>
      </c>
      <c r="P5" s="181">
        <f>IFERROR(J5*'Exchange rates'!$D$11, "ND")</f>
        <v>1.1464635607014526</v>
      </c>
      <c r="Q5" s="181">
        <f>IFERROR(K5*'Exchange rates'!$E$11, "ND")</f>
        <v>0.83946248665721102</v>
      </c>
      <c r="R5" s="251">
        <f>IFERROR(L5*'Exchange rates'!$F$11, "ND")</f>
        <v>1.4414938937801758</v>
      </c>
      <c r="S5" s="167"/>
    </row>
    <row r="6" spans="1:19" x14ac:dyDescent="0.2">
      <c r="A6" s="248" t="s">
        <v>321</v>
      </c>
      <c r="B6" s="206" t="s">
        <v>197</v>
      </c>
      <c r="C6" s="183" t="s">
        <v>228</v>
      </c>
      <c r="D6" s="182" t="s">
        <v>148</v>
      </c>
      <c r="E6" s="184" t="s">
        <v>234</v>
      </c>
      <c r="F6" s="205" t="s">
        <v>56</v>
      </c>
      <c r="G6" s="186" t="s">
        <v>462</v>
      </c>
      <c r="H6" s="186" t="s">
        <v>311</v>
      </c>
      <c r="I6" s="187">
        <v>85.36</v>
      </c>
      <c r="J6" s="187">
        <v>79.981999999999999</v>
      </c>
      <c r="K6" s="187">
        <v>178.49600000000001</v>
      </c>
      <c r="L6" s="187">
        <v>231.696</v>
      </c>
      <c r="M6" s="188"/>
      <c r="N6" s="182" t="s">
        <v>299</v>
      </c>
      <c r="O6" s="173">
        <f>IFERROR(I6*'Exchange rates'!$C$11, "ND")</f>
        <v>12.703326140337824</v>
      </c>
      <c r="P6" s="173">
        <f>IFERROR(J6*'Exchange rates'!$D$11, "ND")</f>
        <v>12.281870949909401</v>
      </c>
      <c r="Q6" s="173">
        <f>IFERROR(K6*'Exchange rates'!$E$11, "ND")</f>
        <v>26.100103817865449</v>
      </c>
      <c r="R6" s="249">
        <f>IFERROR(L6*'Exchange rates'!$F$11, "ND")</f>
        <v>32.902016472593012</v>
      </c>
      <c r="S6" s="167"/>
    </row>
    <row r="7" spans="1:19" x14ac:dyDescent="0.2">
      <c r="A7" s="250" t="s">
        <v>322</v>
      </c>
      <c r="B7" s="207" t="s">
        <v>197</v>
      </c>
      <c r="C7" s="175" t="s">
        <v>228</v>
      </c>
      <c r="D7" s="174" t="s">
        <v>148</v>
      </c>
      <c r="E7" s="176" t="s">
        <v>234</v>
      </c>
      <c r="F7" s="193" t="s">
        <v>116</v>
      </c>
      <c r="G7" s="178" t="s">
        <v>462</v>
      </c>
      <c r="H7" s="178" t="s">
        <v>311</v>
      </c>
      <c r="I7" s="195">
        <v>0</v>
      </c>
      <c r="J7" s="195">
        <v>0</v>
      </c>
      <c r="K7" s="195">
        <v>0</v>
      </c>
      <c r="L7" s="195">
        <v>0</v>
      </c>
      <c r="M7" s="204"/>
      <c r="N7" s="174" t="s">
        <v>299</v>
      </c>
      <c r="O7" s="181">
        <f>IFERROR(I7*'Exchange rates'!$C$11, "ND")</f>
        <v>0</v>
      </c>
      <c r="P7" s="181">
        <f>IFERROR(J7*'Exchange rates'!$D$11, "ND")</f>
        <v>0</v>
      </c>
      <c r="Q7" s="181">
        <f>IFERROR(K7*'Exchange rates'!$E$11, "ND")</f>
        <v>0</v>
      </c>
      <c r="R7" s="251">
        <f>IFERROR(L7*'Exchange rates'!$F$11, "ND")</f>
        <v>0</v>
      </c>
      <c r="S7" s="167"/>
    </row>
    <row r="8" spans="1:19" x14ac:dyDescent="0.2">
      <c r="A8" s="248" t="s">
        <v>580</v>
      </c>
      <c r="B8" s="206" t="s">
        <v>197</v>
      </c>
      <c r="C8" s="182" t="s">
        <v>222</v>
      </c>
      <c r="D8" s="182" t="s">
        <v>148</v>
      </c>
      <c r="E8" s="184" t="s">
        <v>234</v>
      </c>
      <c r="F8" s="205" t="s">
        <v>117</v>
      </c>
      <c r="G8" s="186" t="s">
        <v>266</v>
      </c>
      <c r="H8" s="186" t="s">
        <v>311</v>
      </c>
      <c r="I8" s="187">
        <v>6.74</v>
      </c>
      <c r="J8" s="187">
        <v>0</v>
      </c>
      <c r="K8" s="187">
        <v>2.5780000000000003</v>
      </c>
      <c r="L8" s="187">
        <v>5.0709999999999997</v>
      </c>
      <c r="M8" s="188"/>
      <c r="N8" s="182" t="s">
        <v>299</v>
      </c>
      <c r="O8" s="173">
        <f>IFERROR(I8*'Exchange rates'!$C$11, "ND")</f>
        <v>1.0030508222337973</v>
      </c>
      <c r="P8" s="173">
        <f>IFERROR(J8*'Exchange rates'!$D$11, "ND")</f>
        <v>0</v>
      </c>
      <c r="Q8" s="173">
        <f>IFERROR(K8*'Exchange rates'!$E$11, "ND")</f>
        <v>0.37696120721168619</v>
      </c>
      <c r="R8" s="249">
        <f>IFERROR(L8*'Exchange rates'!$F$11, "ND")</f>
        <v>0.72010792388525968</v>
      </c>
      <c r="S8" s="167"/>
    </row>
    <row r="9" spans="1:19" x14ac:dyDescent="0.2">
      <c r="A9" s="250" t="s">
        <v>323</v>
      </c>
      <c r="B9" s="207" t="s">
        <v>199</v>
      </c>
      <c r="C9" s="175" t="s">
        <v>228</v>
      </c>
      <c r="D9" s="174" t="s">
        <v>148</v>
      </c>
      <c r="E9" s="176" t="s">
        <v>234</v>
      </c>
      <c r="F9" s="193" t="s">
        <v>56</v>
      </c>
      <c r="G9" s="178" t="s">
        <v>266</v>
      </c>
      <c r="H9" s="178" t="s">
        <v>311</v>
      </c>
      <c r="I9" s="195">
        <v>0</v>
      </c>
      <c r="J9" s="195">
        <v>0</v>
      </c>
      <c r="K9" s="195">
        <v>0.47099999999999997</v>
      </c>
      <c r="L9" s="195">
        <v>0.20699999999999999</v>
      </c>
      <c r="M9" s="204"/>
      <c r="N9" s="174" t="s">
        <v>299</v>
      </c>
      <c r="O9" s="181">
        <f>IFERROR(I9*'Exchange rates'!$C$11, "ND")</f>
        <v>0</v>
      </c>
      <c r="P9" s="181">
        <f>IFERROR(J9*'Exchange rates'!$D$11, "ND")</f>
        <v>0</v>
      </c>
      <c r="Q9" s="181">
        <f>IFERROR(K9*'Exchange rates'!$E$11, "ND")</f>
        <v>6.8870724824167631E-2</v>
      </c>
      <c r="R9" s="251">
        <f>IFERROR(L9*'Exchange rates'!$F$11, "ND")</f>
        <v>2.9395058222095989E-2</v>
      </c>
      <c r="S9" s="170"/>
    </row>
    <row r="10" spans="1:19" x14ac:dyDescent="0.2">
      <c r="A10" s="248" t="s">
        <v>581</v>
      </c>
      <c r="B10" s="206" t="s">
        <v>197</v>
      </c>
      <c r="C10" s="183" t="s">
        <v>228</v>
      </c>
      <c r="D10" s="182" t="s">
        <v>148</v>
      </c>
      <c r="E10" s="184" t="s">
        <v>234</v>
      </c>
      <c r="F10" s="205" t="s">
        <v>118</v>
      </c>
      <c r="G10" s="186" t="s">
        <v>462</v>
      </c>
      <c r="H10" s="186" t="s">
        <v>311</v>
      </c>
      <c r="I10" s="190" t="s">
        <v>315</v>
      </c>
      <c r="J10" s="190" t="s">
        <v>315</v>
      </c>
      <c r="K10" s="190" t="s">
        <v>315</v>
      </c>
      <c r="L10" s="187">
        <v>1.24</v>
      </c>
      <c r="M10" s="188"/>
      <c r="N10" s="182" t="s">
        <v>286</v>
      </c>
      <c r="O10" s="173" t="str">
        <f>IFERROR(I10*'Exchange rates'!$C$11, "ND")</f>
        <v>ND</v>
      </c>
      <c r="P10" s="173" t="str">
        <f>IFERROR(J10*'Exchange rates'!$D$11, "ND")</f>
        <v>ND</v>
      </c>
      <c r="Q10" s="173" t="str">
        <f>IFERROR(K10*'Exchange rates'!$E$11, "ND")</f>
        <v>ND</v>
      </c>
      <c r="R10" s="249">
        <f>IFERROR(L10*'Exchange rates'!$F$11, "ND")</f>
        <v>0.17608633910820787</v>
      </c>
      <c r="S10" s="167"/>
    </row>
    <row r="11" spans="1:19" x14ac:dyDescent="0.2">
      <c r="A11" s="252" t="s">
        <v>324</v>
      </c>
      <c r="B11" s="174" t="s">
        <v>199</v>
      </c>
      <c r="C11" s="175" t="s">
        <v>228</v>
      </c>
      <c r="D11" s="174" t="s">
        <v>148</v>
      </c>
      <c r="E11" s="176" t="s">
        <v>234</v>
      </c>
      <c r="F11" s="177" t="s">
        <v>55</v>
      </c>
      <c r="G11" s="178" t="s">
        <v>462</v>
      </c>
      <c r="H11" s="178" t="s">
        <v>311</v>
      </c>
      <c r="I11" s="179">
        <v>69.959999999999994</v>
      </c>
      <c r="J11" s="179">
        <v>115.5185</v>
      </c>
      <c r="K11" s="179">
        <v>148.71100000000001</v>
      </c>
      <c r="L11" s="179">
        <v>157.70249999999999</v>
      </c>
      <c r="M11" s="180"/>
      <c r="N11" s="174" t="s">
        <v>271</v>
      </c>
      <c r="O11" s="181">
        <f>IFERROR(I11*'Exchange rates'!$C$11, "ND")</f>
        <v>10.411488950070689</v>
      </c>
      <c r="P11" s="181">
        <f>IFERROR(J11*'Exchange rates'!$D$11, "ND")</f>
        <v>17.738782592672216</v>
      </c>
      <c r="Q11" s="181">
        <f>IFERROR(K11*'Exchange rates'!$E$11, "ND")</f>
        <v>21.744871251224616</v>
      </c>
      <c r="R11" s="251">
        <f>IFERROR(L11*'Exchange rates'!$F$11, "ND")</f>
        <v>22.394561204203345</v>
      </c>
      <c r="S11" s="167"/>
    </row>
    <row r="12" spans="1:19" x14ac:dyDescent="0.2">
      <c r="A12" s="253" t="s">
        <v>325</v>
      </c>
      <c r="B12" s="182" t="s">
        <v>198</v>
      </c>
      <c r="C12" s="183" t="s">
        <v>228</v>
      </c>
      <c r="D12" s="182" t="s">
        <v>148</v>
      </c>
      <c r="E12" s="184" t="s">
        <v>234</v>
      </c>
      <c r="F12" s="185" t="s">
        <v>55</v>
      </c>
      <c r="G12" s="186" t="s">
        <v>266</v>
      </c>
      <c r="H12" s="186" t="s">
        <v>311</v>
      </c>
      <c r="I12" s="190" t="s">
        <v>315</v>
      </c>
      <c r="J12" s="190" t="s">
        <v>315</v>
      </c>
      <c r="K12" s="190" t="s">
        <v>315</v>
      </c>
      <c r="L12" s="190">
        <v>19.079799999999999</v>
      </c>
      <c r="M12" s="191"/>
      <c r="N12" s="182" t="s">
        <v>271</v>
      </c>
      <c r="O12" s="173" t="str">
        <f>IFERROR(I12*'Exchange rates'!$C$11, "ND")</f>
        <v>ND</v>
      </c>
      <c r="P12" s="173" t="str">
        <f>IFERROR(J12*'Exchange rates'!$D$11, "ND")</f>
        <v>ND</v>
      </c>
      <c r="Q12" s="173" t="str">
        <f>IFERROR(K12*'Exchange rates'!$E$11, "ND")</f>
        <v>ND</v>
      </c>
      <c r="R12" s="249">
        <f>IFERROR(L12*'Exchange rates'!$F$11, "ND")</f>
        <v>2.7094291394490195</v>
      </c>
      <c r="S12" s="167"/>
    </row>
    <row r="13" spans="1:19" x14ac:dyDescent="0.2">
      <c r="A13" s="252" t="s">
        <v>326</v>
      </c>
      <c r="B13" s="174" t="s">
        <v>199</v>
      </c>
      <c r="C13" s="175" t="s">
        <v>228</v>
      </c>
      <c r="D13" s="174" t="s">
        <v>148</v>
      </c>
      <c r="E13" s="176" t="s">
        <v>234</v>
      </c>
      <c r="F13" s="174" t="s">
        <v>53</v>
      </c>
      <c r="G13" s="178" t="s">
        <v>462</v>
      </c>
      <c r="H13" s="178" t="s">
        <v>311</v>
      </c>
      <c r="I13" s="179">
        <v>81.38</v>
      </c>
      <c r="J13" s="179">
        <v>158.54000000000002</v>
      </c>
      <c r="K13" s="179">
        <v>194.55</v>
      </c>
      <c r="L13" s="179">
        <v>140.68599999999998</v>
      </c>
      <c r="M13" s="180"/>
      <c r="N13" s="174" t="s">
        <v>271</v>
      </c>
      <c r="O13" s="181">
        <f>IFERROR(I13*'Exchange rates'!$C$11, "ND")</f>
        <v>12.111020165190862</v>
      </c>
      <c r="P13" s="181">
        <f>IFERROR(J13*'Exchange rates'!$D$11, "ND")</f>
        <v>24.345075396947273</v>
      </c>
      <c r="Q13" s="181">
        <f>IFERROR(K13*'Exchange rates'!$E$11, "ND")</f>
        <v>28.447557355715105</v>
      </c>
      <c r="R13" s="251">
        <f>IFERROR(L13*'Exchange rates'!$F$11, "ND")</f>
        <v>19.978131212723653</v>
      </c>
      <c r="S13" s="167"/>
    </row>
    <row r="14" spans="1:19" x14ac:dyDescent="0.2">
      <c r="A14" s="253" t="s">
        <v>644</v>
      </c>
      <c r="B14" s="182" t="s">
        <v>197</v>
      </c>
      <c r="C14" s="183" t="s">
        <v>228</v>
      </c>
      <c r="D14" s="182" t="s">
        <v>148</v>
      </c>
      <c r="E14" s="184" t="s">
        <v>234</v>
      </c>
      <c r="F14" s="182" t="s">
        <v>53</v>
      </c>
      <c r="G14" s="186" t="s">
        <v>266</v>
      </c>
      <c r="H14" s="186" t="s">
        <v>311</v>
      </c>
      <c r="I14" s="190">
        <v>22.6038</v>
      </c>
      <c r="J14" s="190">
        <v>16.09</v>
      </c>
      <c r="K14" s="190">
        <v>16.77</v>
      </c>
      <c r="L14" s="190">
        <v>35.022000000000006</v>
      </c>
      <c r="M14" s="191"/>
      <c r="N14" s="182" t="s">
        <v>271</v>
      </c>
      <c r="O14" s="173">
        <f>IFERROR(I14*'Exchange rates'!$C$11, "ND")</f>
        <v>3.3639110052831316</v>
      </c>
      <c r="P14" s="173">
        <f>IFERROR(J14*'Exchange rates'!$D$11, "ND")</f>
        <v>2.470747212923436</v>
      </c>
      <c r="Q14" s="173">
        <f>IFERROR(K14*'Exchange rates'!$E$11, "ND")</f>
        <v>2.4521487373700452</v>
      </c>
      <c r="R14" s="249">
        <f>IFERROR(L14*'Exchange rates'!$F$11, "ND")</f>
        <v>4.9733030389094006</v>
      </c>
      <c r="S14" s="167"/>
    </row>
    <row r="15" spans="1:19" x14ac:dyDescent="0.2">
      <c r="A15" s="238" t="s">
        <v>327</v>
      </c>
      <c r="B15" s="239" t="s">
        <v>197</v>
      </c>
      <c r="C15" s="239" t="s">
        <v>222</v>
      </c>
      <c r="D15" s="239" t="s">
        <v>148</v>
      </c>
      <c r="E15" s="241" t="s">
        <v>234</v>
      </c>
      <c r="F15" s="242" t="s">
        <v>55</v>
      </c>
      <c r="G15" s="243" t="s">
        <v>224</v>
      </c>
      <c r="H15" s="243" t="s">
        <v>311</v>
      </c>
      <c r="I15" s="254">
        <v>2.7295099999999999</v>
      </c>
      <c r="J15" s="254">
        <v>4.4412199999999995</v>
      </c>
      <c r="K15" s="254">
        <v>4.3609999999999998</v>
      </c>
      <c r="L15" s="254">
        <v>3.4530999999999996</v>
      </c>
      <c r="M15" s="255" t="s">
        <v>603</v>
      </c>
      <c r="N15" s="239" t="s">
        <v>271</v>
      </c>
      <c r="O15" s="246">
        <f>IFERROR(I15*'Exchange rates'!$C$11, "ND")</f>
        <v>0.40620730709130143</v>
      </c>
      <c r="P15" s="246">
        <f>IFERROR(J15*'Exchange rates'!$D$11, "ND")</f>
        <v>0.68198458278308394</v>
      </c>
      <c r="Q15" s="246">
        <f>IFERROR(K15*'Exchange rates'!$E$11, "ND")</f>
        <v>0.63767564959277079</v>
      </c>
      <c r="R15" s="247">
        <f>IFERROR(L15*'Exchange rates'!$F$11, "ND")</f>
        <v>0.49035785288270367</v>
      </c>
      <c r="S15" s="167"/>
    </row>
    <row r="16" spans="1:19" x14ac:dyDescent="0.2">
      <c r="A16" s="252" t="s">
        <v>328</v>
      </c>
      <c r="B16" s="174" t="s">
        <v>199</v>
      </c>
      <c r="C16" s="175" t="s">
        <v>228</v>
      </c>
      <c r="D16" s="174" t="s">
        <v>148</v>
      </c>
      <c r="E16" s="176" t="s">
        <v>234</v>
      </c>
      <c r="F16" s="177" t="s">
        <v>51</v>
      </c>
      <c r="G16" s="178" t="s">
        <v>266</v>
      </c>
      <c r="H16" s="178" t="s">
        <v>311</v>
      </c>
      <c r="I16" s="179">
        <v>13.69</v>
      </c>
      <c r="J16" s="179">
        <v>31.5</v>
      </c>
      <c r="K16" s="179">
        <v>44.7</v>
      </c>
      <c r="L16" s="179">
        <v>41.381887499999998</v>
      </c>
      <c r="M16" s="180"/>
      <c r="N16" s="177" t="s">
        <v>280</v>
      </c>
      <c r="O16" s="181">
        <f>IFERROR(I16*'Exchange rates'!$C$11, "ND")</f>
        <v>2.037353969789419</v>
      </c>
      <c r="P16" s="181">
        <f>IFERROR(J16*'Exchange rates'!$D$11, "ND")</f>
        <v>4.8370750284082185</v>
      </c>
      <c r="Q16" s="181">
        <f>IFERROR(K16*'Exchange rates'!$E$11, "ND")</f>
        <v>6.5361388527394766</v>
      </c>
      <c r="R16" s="251">
        <f>IFERROR(L16*'Exchange rates'!$F$11, "ND")</f>
        <v>5.8764395768247644</v>
      </c>
      <c r="S16" s="167"/>
    </row>
    <row r="17" spans="1:19" x14ac:dyDescent="0.2">
      <c r="A17" s="238" t="s">
        <v>329</v>
      </c>
      <c r="B17" s="239" t="s">
        <v>238</v>
      </c>
      <c r="C17" s="239" t="s">
        <v>226</v>
      </c>
      <c r="D17" s="239" t="s">
        <v>10</v>
      </c>
      <c r="E17" s="241" t="s">
        <v>234</v>
      </c>
      <c r="F17" s="242" t="s">
        <v>51</v>
      </c>
      <c r="G17" s="243" t="s">
        <v>224</v>
      </c>
      <c r="H17" s="243" t="s">
        <v>311</v>
      </c>
      <c r="I17" s="254">
        <v>0.57958450743179923</v>
      </c>
      <c r="J17" s="254">
        <v>0.72873266510047896</v>
      </c>
      <c r="K17" s="254">
        <v>0</v>
      </c>
      <c r="L17" s="254">
        <v>1.6847636336422323</v>
      </c>
      <c r="M17" s="255" t="s">
        <v>602</v>
      </c>
      <c r="N17" s="242" t="s">
        <v>280</v>
      </c>
      <c r="O17" s="246">
        <f>IFERROR(I17*'Exchange rates'!$C$11, "ND")</f>
        <v>8.6254112274990594E-2</v>
      </c>
      <c r="P17" s="246">
        <f>IFERROR(J17*'Exchange rates'!$D$11, "ND")</f>
        <v>0.11190268497596495</v>
      </c>
      <c r="Q17" s="246">
        <f>IFERROR(K17*'Exchange rates'!$E$11, "ND")</f>
        <v>0</v>
      </c>
      <c r="R17" s="247">
        <f>IFERROR(L17*'Exchange rates'!$F$11, "ND")</f>
        <v>0.2392450487989537</v>
      </c>
      <c r="S17" s="170"/>
    </row>
    <row r="18" spans="1:19" x14ac:dyDescent="0.2">
      <c r="A18" s="253" t="s">
        <v>606</v>
      </c>
      <c r="B18" s="197" t="s">
        <v>343</v>
      </c>
      <c r="C18" s="183" t="s">
        <v>222</v>
      </c>
      <c r="D18" s="182" t="s">
        <v>203</v>
      </c>
      <c r="E18" s="184" t="s">
        <v>234</v>
      </c>
      <c r="F18" s="185" t="s">
        <v>54</v>
      </c>
      <c r="G18" s="186" t="s">
        <v>266</v>
      </c>
      <c r="H18" s="186" t="s">
        <v>311</v>
      </c>
      <c r="I18" s="190" t="s">
        <v>315</v>
      </c>
      <c r="J18" s="190" t="s">
        <v>315</v>
      </c>
      <c r="K18" s="190">
        <v>0.85</v>
      </c>
      <c r="L18" s="190" t="s">
        <v>315</v>
      </c>
      <c r="M18" s="191"/>
      <c r="N18" s="185" t="s">
        <v>313</v>
      </c>
      <c r="O18" s="173" t="str">
        <f>IFERROR(I18*'Exchange rates'!$C$11, "ND")</f>
        <v>ND</v>
      </c>
      <c r="P18" s="173" t="str">
        <f>IFERROR(J18*'Exchange rates'!$D$11, "ND")</f>
        <v>ND</v>
      </c>
      <c r="Q18" s="173">
        <f>IFERROR(K18*'Exchange rates'!$E$11, "ND")</f>
        <v>0.12428899384403926</v>
      </c>
      <c r="R18" s="249" t="str">
        <f>IFERROR(L18*'Exchange rates'!$F$11, "ND")</f>
        <v>ND</v>
      </c>
      <c r="S18" s="167"/>
    </row>
    <row r="19" spans="1:19" x14ac:dyDescent="0.2">
      <c r="A19" s="252" t="s">
        <v>605</v>
      </c>
      <c r="B19" s="189" t="s">
        <v>343</v>
      </c>
      <c r="C19" s="174" t="s">
        <v>222</v>
      </c>
      <c r="D19" s="174" t="s">
        <v>203</v>
      </c>
      <c r="E19" s="176" t="s">
        <v>234</v>
      </c>
      <c r="F19" s="177" t="s">
        <v>54</v>
      </c>
      <c r="G19" s="178" t="s">
        <v>266</v>
      </c>
      <c r="H19" s="178" t="s">
        <v>311</v>
      </c>
      <c r="I19" s="179" t="s">
        <v>315</v>
      </c>
      <c r="J19" s="179" t="s">
        <v>315</v>
      </c>
      <c r="K19" s="179" t="s">
        <v>315</v>
      </c>
      <c r="L19" s="179">
        <v>0.17620000000000002</v>
      </c>
      <c r="M19" s="180"/>
      <c r="N19" s="242" t="s">
        <v>313</v>
      </c>
      <c r="O19" s="181" t="str">
        <f>IFERROR(I19*'Exchange rates'!$C$11, "ND")</f>
        <v>ND</v>
      </c>
      <c r="P19" s="181" t="str">
        <f>IFERROR(J19*'Exchange rates'!$D$11, "ND")</f>
        <v>ND</v>
      </c>
      <c r="Q19" s="181" t="str">
        <f>IFERROR(K19*'Exchange rates'!$E$11, "ND")</f>
        <v>ND</v>
      </c>
      <c r="R19" s="251">
        <f>IFERROR(L19*'Exchange rates'!$F$11, "ND")</f>
        <v>2.5021300766827605E-2</v>
      </c>
      <c r="S19" s="167"/>
    </row>
    <row r="20" spans="1:19" x14ac:dyDescent="0.2">
      <c r="A20" s="253" t="s">
        <v>605</v>
      </c>
      <c r="B20" s="197" t="s">
        <v>343</v>
      </c>
      <c r="C20" s="182" t="s">
        <v>222</v>
      </c>
      <c r="D20" s="182" t="s">
        <v>203</v>
      </c>
      <c r="E20" s="184" t="s">
        <v>234</v>
      </c>
      <c r="F20" s="185" t="s">
        <v>54</v>
      </c>
      <c r="G20" s="186" t="s">
        <v>266</v>
      </c>
      <c r="H20" s="186" t="s">
        <v>311</v>
      </c>
      <c r="I20" s="190" t="s">
        <v>315</v>
      </c>
      <c r="J20" s="190" t="s">
        <v>315</v>
      </c>
      <c r="K20" s="190" t="s">
        <v>315</v>
      </c>
      <c r="L20" s="190">
        <v>0.94499999999999995</v>
      </c>
      <c r="M20" s="191"/>
      <c r="N20" s="185" t="s">
        <v>313</v>
      </c>
      <c r="O20" s="173" t="str">
        <f>IFERROR(I20*'Exchange rates'!$C$11, "ND")</f>
        <v>ND</v>
      </c>
      <c r="P20" s="173" t="str">
        <f>IFERROR(J20*'Exchange rates'!$D$11, "ND")</f>
        <v>ND</v>
      </c>
      <c r="Q20" s="173" t="str">
        <f>IFERROR(K20*'Exchange rates'!$E$11, "ND")</f>
        <v>ND</v>
      </c>
      <c r="R20" s="249">
        <f>IFERROR(L20*'Exchange rates'!$F$11, "ND")</f>
        <v>0.13419483101391647</v>
      </c>
      <c r="S20" s="169"/>
    </row>
    <row r="21" spans="1:19" x14ac:dyDescent="0.2">
      <c r="A21" s="252" t="s">
        <v>330</v>
      </c>
      <c r="B21" s="189" t="s">
        <v>343</v>
      </c>
      <c r="C21" s="174" t="s">
        <v>222</v>
      </c>
      <c r="D21" s="174" t="s">
        <v>203</v>
      </c>
      <c r="E21" s="176" t="s">
        <v>234</v>
      </c>
      <c r="F21" s="177" t="s">
        <v>54</v>
      </c>
      <c r="G21" s="178" t="s">
        <v>462</v>
      </c>
      <c r="H21" s="178" t="s">
        <v>311</v>
      </c>
      <c r="I21" s="179" t="s">
        <v>315</v>
      </c>
      <c r="J21" s="179" t="s">
        <v>315</v>
      </c>
      <c r="K21" s="179">
        <v>0.8</v>
      </c>
      <c r="L21" s="179" t="s">
        <v>315</v>
      </c>
      <c r="M21" s="180"/>
      <c r="N21" s="177" t="s">
        <v>313</v>
      </c>
      <c r="O21" s="181" t="str">
        <f>IFERROR(I21*'Exchange rates'!$C$11, "ND")</f>
        <v>ND</v>
      </c>
      <c r="P21" s="181" t="str">
        <f>IFERROR(J21*'Exchange rates'!$D$11, "ND")</f>
        <v>ND</v>
      </c>
      <c r="Q21" s="181">
        <f>IFERROR(K21*'Exchange rates'!$E$11, "ND")</f>
        <v>0.11697787655909578</v>
      </c>
      <c r="R21" s="251" t="str">
        <f>IFERROR(L21*'Exchange rates'!$F$11, "ND")</f>
        <v>ND</v>
      </c>
      <c r="S21" s="68"/>
    </row>
    <row r="22" spans="1:19" ht="57" x14ac:dyDescent="0.2">
      <c r="A22" s="292" t="s">
        <v>607</v>
      </c>
      <c r="B22" s="197" t="s">
        <v>343</v>
      </c>
      <c r="C22" s="183" t="s">
        <v>226</v>
      </c>
      <c r="D22" s="182" t="s">
        <v>203</v>
      </c>
      <c r="E22" s="184" t="s">
        <v>207</v>
      </c>
      <c r="F22" s="182" t="s">
        <v>117</v>
      </c>
      <c r="G22" s="186" t="s">
        <v>266</v>
      </c>
      <c r="H22" s="186" t="s">
        <v>311</v>
      </c>
      <c r="I22" s="187">
        <v>0</v>
      </c>
      <c r="J22" s="187">
        <v>0</v>
      </c>
      <c r="K22" s="187">
        <v>0.51</v>
      </c>
      <c r="L22" s="187">
        <v>0.129</v>
      </c>
      <c r="M22" s="188"/>
      <c r="N22" s="182" t="s">
        <v>299</v>
      </c>
      <c r="O22" s="173">
        <f>IFERROR(I22*'Exchange rates'!$C$11, "ND")</f>
        <v>0</v>
      </c>
      <c r="P22" s="173">
        <f>IFERROR(J22*'Exchange rates'!$D$11, "ND")</f>
        <v>0</v>
      </c>
      <c r="Q22" s="173">
        <f>IFERROR(K22*'Exchange rates'!$E$11, "ND")</f>
        <v>7.4573396306423553E-2</v>
      </c>
      <c r="R22" s="249">
        <f>IFERROR(L22*'Exchange rates'!$F$11, "ND")</f>
        <v>1.8318659471740981E-2</v>
      </c>
      <c r="S22" s="68"/>
    </row>
    <row r="23" spans="1:19" x14ac:dyDescent="0.2">
      <c r="A23" s="252" t="s">
        <v>332</v>
      </c>
      <c r="B23" s="189" t="s">
        <v>343</v>
      </c>
      <c r="C23" s="174" t="s">
        <v>222</v>
      </c>
      <c r="D23" s="174" t="s">
        <v>203</v>
      </c>
      <c r="E23" s="176" t="s">
        <v>207</v>
      </c>
      <c r="F23" s="177" t="s">
        <v>54</v>
      </c>
      <c r="G23" s="178" t="s">
        <v>462</v>
      </c>
      <c r="H23" s="178" t="s">
        <v>311</v>
      </c>
      <c r="I23" s="179" t="s">
        <v>315</v>
      </c>
      <c r="J23" s="179" t="s">
        <v>315</v>
      </c>
      <c r="K23" s="179">
        <v>2.3328000000000002</v>
      </c>
      <c r="L23" s="179" t="s">
        <v>315</v>
      </c>
      <c r="M23" s="180"/>
      <c r="N23" s="174" t="s">
        <v>170</v>
      </c>
      <c r="O23" s="181" t="str">
        <f>IFERROR(I23*'Exchange rates'!$C$11, "ND")</f>
        <v>ND</v>
      </c>
      <c r="P23" s="181" t="str">
        <f>IFERROR(J23*'Exchange rates'!$D$11, "ND")</f>
        <v>ND</v>
      </c>
      <c r="Q23" s="181">
        <f>IFERROR(K23*'Exchange rates'!$E$11, "ND")</f>
        <v>0.34110748804632329</v>
      </c>
      <c r="R23" s="251" t="str">
        <f>IFERROR(L23*'Exchange rates'!$F$11, "ND")</f>
        <v>ND</v>
      </c>
      <c r="S23" s="166"/>
    </row>
    <row r="24" spans="1:19" x14ac:dyDescent="0.2">
      <c r="A24" s="253" t="s">
        <v>333</v>
      </c>
      <c r="B24" s="197" t="s">
        <v>343</v>
      </c>
      <c r="C24" s="182" t="s">
        <v>222</v>
      </c>
      <c r="D24" s="182" t="s">
        <v>203</v>
      </c>
      <c r="E24" s="184" t="s">
        <v>207</v>
      </c>
      <c r="F24" s="185" t="s">
        <v>54</v>
      </c>
      <c r="G24" s="186" t="s">
        <v>462</v>
      </c>
      <c r="H24" s="186" t="s">
        <v>311</v>
      </c>
      <c r="I24" s="190" t="s">
        <v>315</v>
      </c>
      <c r="J24" s="190" t="s">
        <v>315</v>
      </c>
      <c r="K24" s="190">
        <v>2.3328000000000002</v>
      </c>
      <c r="L24" s="190">
        <v>0</v>
      </c>
      <c r="M24" s="191"/>
      <c r="N24" s="182" t="s">
        <v>284</v>
      </c>
      <c r="O24" s="173" t="str">
        <f>IFERROR(I24*'Exchange rates'!$C$11, "ND")</f>
        <v>ND</v>
      </c>
      <c r="P24" s="173" t="str">
        <f>IFERROR(J24*'Exchange rates'!$D$11, "ND")</f>
        <v>ND</v>
      </c>
      <c r="Q24" s="173">
        <f>IFERROR(K24*'Exchange rates'!$E$11, "ND")</f>
        <v>0.34110748804632329</v>
      </c>
      <c r="R24" s="249">
        <f>IFERROR(L24*'Exchange rates'!$F$11, "ND")</f>
        <v>0</v>
      </c>
      <c r="S24" s="166"/>
    </row>
    <row r="25" spans="1:19" x14ac:dyDescent="0.2">
      <c r="A25" s="252" t="s">
        <v>336</v>
      </c>
      <c r="B25" s="189" t="s">
        <v>343</v>
      </c>
      <c r="C25" s="174" t="s">
        <v>222</v>
      </c>
      <c r="D25" s="174" t="s">
        <v>203</v>
      </c>
      <c r="E25" s="176" t="s">
        <v>207</v>
      </c>
      <c r="F25" s="177" t="s">
        <v>54</v>
      </c>
      <c r="G25" s="178" t="s">
        <v>463</v>
      </c>
      <c r="H25" s="178" t="s">
        <v>311</v>
      </c>
      <c r="I25" s="179" t="s">
        <v>315</v>
      </c>
      <c r="J25" s="179" t="s">
        <v>315</v>
      </c>
      <c r="K25" s="179">
        <v>0.50949</v>
      </c>
      <c r="L25" s="179">
        <v>0.51</v>
      </c>
      <c r="M25" s="180"/>
      <c r="N25" s="174" t="s">
        <v>284</v>
      </c>
      <c r="O25" s="181" t="str">
        <f>IFERROR(I25*'Exchange rates'!$C$11, "ND")</f>
        <v>ND</v>
      </c>
      <c r="P25" s="181" t="str">
        <f>IFERROR(J25*'Exchange rates'!$D$11, "ND")</f>
        <v>ND</v>
      </c>
      <c r="Q25" s="181">
        <f>IFERROR(K25*'Exchange rates'!$E$11, "ND")</f>
        <v>7.4498822910117127E-2</v>
      </c>
      <c r="R25" s="251">
        <f>IFERROR(L25*'Exchange rates'!$F$11, "ND")</f>
        <v>7.2422607213859694E-2</v>
      </c>
      <c r="S25" s="166"/>
    </row>
    <row r="26" spans="1:19" x14ac:dyDescent="0.2">
      <c r="A26" s="253" t="s">
        <v>334</v>
      </c>
      <c r="B26" s="197" t="s">
        <v>343</v>
      </c>
      <c r="C26" s="182" t="s">
        <v>222</v>
      </c>
      <c r="D26" s="182" t="s">
        <v>203</v>
      </c>
      <c r="E26" s="184" t="s">
        <v>207</v>
      </c>
      <c r="F26" s="182" t="s">
        <v>150</v>
      </c>
      <c r="G26" s="186" t="s">
        <v>462</v>
      </c>
      <c r="H26" s="186" t="s">
        <v>311</v>
      </c>
      <c r="I26" s="190" t="s">
        <v>315</v>
      </c>
      <c r="J26" s="190" t="s">
        <v>315</v>
      </c>
      <c r="K26" s="190">
        <v>0</v>
      </c>
      <c r="L26" s="190">
        <v>0.32</v>
      </c>
      <c r="M26" s="191"/>
      <c r="N26" s="182" t="s">
        <v>284</v>
      </c>
      <c r="O26" s="173" t="str">
        <f>IFERROR(I26*'Exchange rates'!$C$11, "ND")</f>
        <v>ND</v>
      </c>
      <c r="P26" s="173" t="str">
        <f>IFERROR(J26*'Exchange rates'!$D$11, "ND")</f>
        <v>ND</v>
      </c>
      <c r="Q26" s="173">
        <f>IFERROR(K26*'Exchange rates'!$E$11, "ND")</f>
        <v>0</v>
      </c>
      <c r="R26" s="249">
        <f>IFERROR(L26*'Exchange rates'!$F$11, "ND")</f>
        <v>4.5441635898892357E-2</v>
      </c>
      <c r="S26" s="166"/>
    </row>
    <row r="27" spans="1:19" ht="43" x14ac:dyDescent="0.2">
      <c r="A27" s="290" t="s">
        <v>335</v>
      </c>
      <c r="B27" s="189" t="s">
        <v>343</v>
      </c>
      <c r="C27" s="174" t="s">
        <v>222</v>
      </c>
      <c r="D27" s="174" t="s">
        <v>203</v>
      </c>
      <c r="E27" s="176" t="s">
        <v>207</v>
      </c>
      <c r="F27" s="174" t="s">
        <v>151</v>
      </c>
      <c r="G27" s="178" t="s">
        <v>462</v>
      </c>
      <c r="H27" s="178" t="s">
        <v>311</v>
      </c>
      <c r="I27" s="179" t="s">
        <v>315</v>
      </c>
      <c r="J27" s="179" t="s">
        <v>315</v>
      </c>
      <c r="K27" s="179">
        <v>1.44</v>
      </c>
      <c r="L27" s="179">
        <v>0</v>
      </c>
      <c r="M27" s="180"/>
      <c r="N27" s="174" t="s">
        <v>284</v>
      </c>
      <c r="O27" s="181" t="str">
        <f>IFERROR(I27*'Exchange rates'!$C$11, "ND")</f>
        <v>ND</v>
      </c>
      <c r="P27" s="181" t="str">
        <f>IFERROR(J27*'Exchange rates'!$D$11, "ND")</f>
        <v>ND</v>
      </c>
      <c r="Q27" s="181">
        <f>IFERROR(K27*'Exchange rates'!$E$11, "ND")</f>
        <v>0.21056017780637237</v>
      </c>
      <c r="R27" s="251">
        <f>IFERROR(L27*'Exchange rates'!$F$11, "ND")</f>
        <v>0</v>
      </c>
      <c r="S27" s="166"/>
    </row>
    <row r="28" spans="1:19" x14ac:dyDescent="0.2">
      <c r="A28" s="253" t="s">
        <v>334</v>
      </c>
      <c r="B28" s="197" t="s">
        <v>343</v>
      </c>
      <c r="C28" s="182" t="s">
        <v>222</v>
      </c>
      <c r="D28" s="182" t="s">
        <v>203</v>
      </c>
      <c r="E28" s="184" t="s">
        <v>207</v>
      </c>
      <c r="F28" s="182" t="s">
        <v>56</v>
      </c>
      <c r="G28" s="186" t="s">
        <v>462</v>
      </c>
      <c r="H28" s="186" t="s">
        <v>311</v>
      </c>
      <c r="I28" s="190" t="s">
        <v>315</v>
      </c>
      <c r="J28" s="190" t="s">
        <v>315</v>
      </c>
      <c r="K28" s="190">
        <v>1.9008</v>
      </c>
      <c r="L28" s="190">
        <v>14.208</v>
      </c>
      <c r="M28" s="191"/>
      <c r="N28" s="182" t="s">
        <v>284</v>
      </c>
      <c r="O28" s="173" t="str">
        <f>IFERROR(I28*'Exchange rates'!$C$11, "ND")</f>
        <v>ND</v>
      </c>
      <c r="P28" s="173" t="str">
        <f>IFERROR(J28*'Exchange rates'!$D$11, "ND")</f>
        <v>ND</v>
      </c>
      <c r="Q28" s="173">
        <f>IFERROR(K28*'Exchange rates'!$E$11, "ND")</f>
        <v>0.27793943470441157</v>
      </c>
      <c r="R28" s="249">
        <f>IFERROR(L28*'Exchange rates'!$F$11, "ND")</f>
        <v>2.0176086339108203</v>
      </c>
      <c r="S28" s="166"/>
    </row>
    <row r="29" spans="1:19" x14ac:dyDescent="0.2">
      <c r="A29" s="253" t="s">
        <v>336</v>
      </c>
      <c r="B29" s="197" t="s">
        <v>343</v>
      </c>
      <c r="C29" s="182" t="s">
        <v>222</v>
      </c>
      <c r="D29" s="182" t="s">
        <v>203</v>
      </c>
      <c r="E29" s="184" t="s">
        <v>207</v>
      </c>
      <c r="F29" s="182" t="s">
        <v>150</v>
      </c>
      <c r="G29" s="186" t="s">
        <v>266</v>
      </c>
      <c r="H29" s="186" t="s">
        <v>311</v>
      </c>
      <c r="I29" s="190" t="s">
        <v>315</v>
      </c>
      <c r="J29" s="190" t="s">
        <v>315</v>
      </c>
      <c r="K29" s="190">
        <v>0.34429999999999999</v>
      </c>
      <c r="L29" s="190">
        <v>0.14879999999999999</v>
      </c>
      <c r="M29" s="191"/>
      <c r="N29" s="182" t="s">
        <v>284</v>
      </c>
      <c r="O29" s="173" t="str">
        <f>IFERROR(I29*'Exchange rates'!$C$11, "ND")</f>
        <v>ND</v>
      </c>
      <c r="P29" s="173" t="str">
        <f>IFERROR(J29*'Exchange rates'!$D$11, "ND")</f>
        <v>ND</v>
      </c>
      <c r="Q29" s="173">
        <f>IFERROR(K29*'Exchange rates'!$E$11, "ND")</f>
        <v>5.034435362412084E-2</v>
      </c>
      <c r="R29" s="249">
        <f>IFERROR(L29*'Exchange rates'!$F$11, "ND")</f>
        <v>2.1130360692984945E-2</v>
      </c>
      <c r="S29" s="166"/>
    </row>
    <row r="30" spans="1:19" x14ac:dyDescent="0.2">
      <c r="A30" s="252" t="s">
        <v>336</v>
      </c>
      <c r="B30" s="189" t="s">
        <v>343</v>
      </c>
      <c r="C30" s="174" t="s">
        <v>222</v>
      </c>
      <c r="D30" s="174" t="s">
        <v>203</v>
      </c>
      <c r="E30" s="176" t="s">
        <v>207</v>
      </c>
      <c r="F30" s="174" t="s">
        <v>117</v>
      </c>
      <c r="G30" s="178" t="s">
        <v>266</v>
      </c>
      <c r="H30" s="178" t="s">
        <v>311</v>
      </c>
      <c r="I30" s="179" t="s">
        <v>315</v>
      </c>
      <c r="J30" s="179">
        <v>0.53129999999999999</v>
      </c>
      <c r="K30" s="179">
        <v>0.20655000000000001</v>
      </c>
      <c r="L30" s="179">
        <v>8.925000000000001E-2</v>
      </c>
      <c r="M30" s="180"/>
      <c r="N30" s="174" t="s">
        <v>284</v>
      </c>
      <c r="O30" s="181" t="str">
        <f>IFERROR(I30*'Exchange rates'!$C$11, "ND")</f>
        <v>ND</v>
      </c>
      <c r="P30" s="181">
        <f>IFERROR(J30*'Exchange rates'!$D$11, "ND")</f>
        <v>8.1585332145818618E-2</v>
      </c>
      <c r="Q30" s="181">
        <f>IFERROR(K30*'Exchange rates'!$E$11, "ND")</f>
        <v>3.0202225504101541E-2</v>
      </c>
      <c r="R30" s="251">
        <f>IFERROR(L30*'Exchange rates'!$F$11, "ND")</f>
        <v>1.2673956262425448E-2</v>
      </c>
      <c r="S30" s="166"/>
    </row>
    <row r="31" spans="1:19" x14ac:dyDescent="0.2">
      <c r="A31" s="253" t="s">
        <v>336</v>
      </c>
      <c r="B31" s="197" t="s">
        <v>343</v>
      </c>
      <c r="C31" s="182" t="s">
        <v>222</v>
      </c>
      <c r="D31" s="182" t="s">
        <v>203</v>
      </c>
      <c r="E31" s="184" t="s">
        <v>207</v>
      </c>
      <c r="F31" s="182" t="s">
        <v>116</v>
      </c>
      <c r="G31" s="186" t="s">
        <v>266</v>
      </c>
      <c r="H31" s="186" t="s">
        <v>311</v>
      </c>
      <c r="I31" s="190" t="s">
        <v>315</v>
      </c>
      <c r="J31" s="190">
        <v>0.2</v>
      </c>
      <c r="K31" s="190">
        <v>0</v>
      </c>
      <c r="L31" s="190">
        <v>1.39846E-2</v>
      </c>
      <c r="M31" s="191"/>
      <c r="N31" s="182" t="s">
        <v>284</v>
      </c>
      <c r="O31" s="173" t="str">
        <f>IFERROR(I31*'Exchange rates'!$C$11, "ND")</f>
        <v>ND</v>
      </c>
      <c r="P31" s="173">
        <f>IFERROR(J31*'Exchange rates'!$D$11, "ND")</f>
        <v>3.0711587481956945E-2</v>
      </c>
      <c r="Q31" s="173">
        <f>IFERROR(K31*'Exchange rates'!$E$11, "ND")</f>
        <v>0</v>
      </c>
      <c r="R31" s="249">
        <f>IFERROR(L31*'Exchange rates'!$F$11, "ND")</f>
        <v>1.9858846918489061E-3</v>
      </c>
      <c r="S31" s="166"/>
    </row>
    <row r="32" spans="1:19" x14ac:dyDescent="0.2">
      <c r="A32" s="252" t="s">
        <v>336</v>
      </c>
      <c r="B32" s="189" t="s">
        <v>343</v>
      </c>
      <c r="C32" s="174" t="s">
        <v>222</v>
      </c>
      <c r="D32" s="174" t="s">
        <v>203</v>
      </c>
      <c r="E32" s="176" t="s">
        <v>207</v>
      </c>
      <c r="F32" s="174" t="s">
        <v>115</v>
      </c>
      <c r="G32" s="178" t="s">
        <v>266</v>
      </c>
      <c r="H32" s="178" t="s">
        <v>311</v>
      </c>
      <c r="I32" s="179" t="s">
        <v>315</v>
      </c>
      <c r="J32" s="179">
        <v>1.6405000000000001</v>
      </c>
      <c r="K32" s="179">
        <v>0.36070000000000002</v>
      </c>
      <c r="L32" s="179">
        <v>0</v>
      </c>
      <c r="M32" s="180"/>
      <c r="N32" s="174" t="s">
        <v>284</v>
      </c>
      <c r="O32" s="181" t="str">
        <f>IFERROR(I32*'Exchange rates'!$C$11, "ND")</f>
        <v>ND</v>
      </c>
      <c r="P32" s="181">
        <f>IFERROR(J32*'Exchange rates'!$D$11, "ND")</f>
        <v>0.25191179632075184</v>
      </c>
      <c r="Q32" s="181">
        <f>IFERROR(K32*'Exchange rates'!$E$11, "ND")</f>
        <v>5.274240009358231E-2</v>
      </c>
      <c r="R32" s="251">
        <f>IFERROR(L32*'Exchange rates'!$F$11, "ND")</f>
        <v>0</v>
      </c>
      <c r="S32" s="166"/>
    </row>
    <row r="33" spans="1:19" x14ac:dyDescent="0.2">
      <c r="A33" s="252" t="s">
        <v>604</v>
      </c>
      <c r="B33" s="189" t="s">
        <v>343</v>
      </c>
      <c r="C33" s="174" t="s">
        <v>222</v>
      </c>
      <c r="D33" s="174" t="s">
        <v>203</v>
      </c>
      <c r="E33" s="176" t="s">
        <v>234</v>
      </c>
      <c r="F33" s="177" t="s">
        <v>55</v>
      </c>
      <c r="G33" s="178" t="s">
        <v>266</v>
      </c>
      <c r="H33" s="178" t="s">
        <v>311</v>
      </c>
      <c r="I33" s="179" t="s">
        <v>315</v>
      </c>
      <c r="J33" s="179">
        <v>4.9596999999999998</v>
      </c>
      <c r="K33" s="179" t="s">
        <v>315</v>
      </c>
      <c r="L33" s="179" t="s">
        <v>315</v>
      </c>
      <c r="M33" s="180"/>
      <c r="N33" s="174" t="s">
        <v>275</v>
      </c>
      <c r="O33" s="181" t="str">
        <f>IFERROR(I33*'Exchange rates'!$C$11, "ND")</f>
        <v>ND</v>
      </c>
      <c r="P33" s="181">
        <f>IFERROR(J33*'Exchange rates'!$D$11, "ND")</f>
        <v>0.76160130217130917</v>
      </c>
      <c r="Q33" s="181" t="str">
        <f>IFERROR(K33*'Exchange rates'!$E$11, "ND")</f>
        <v>ND</v>
      </c>
      <c r="R33" s="251" t="str">
        <f>IFERROR(L33*'Exchange rates'!$F$11, "ND")</f>
        <v>ND</v>
      </c>
      <c r="S33" s="171"/>
    </row>
    <row r="34" spans="1:19" x14ac:dyDescent="0.2">
      <c r="A34" s="238" t="s">
        <v>332</v>
      </c>
      <c r="B34" s="256" t="s">
        <v>343</v>
      </c>
      <c r="C34" s="239" t="s">
        <v>222</v>
      </c>
      <c r="D34" s="239" t="s">
        <v>203</v>
      </c>
      <c r="E34" s="241" t="s">
        <v>207</v>
      </c>
      <c r="F34" s="239" t="s">
        <v>55</v>
      </c>
      <c r="G34" s="243" t="s">
        <v>462</v>
      </c>
      <c r="H34" s="243" t="s">
        <v>311</v>
      </c>
      <c r="I34" s="254" t="s">
        <v>315</v>
      </c>
      <c r="J34" s="254">
        <v>0.05</v>
      </c>
      <c r="K34" s="254" t="s">
        <v>315</v>
      </c>
      <c r="L34" s="254" t="s">
        <v>315</v>
      </c>
      <c r="M34" s="255"/>
      <c r="N34" s="239" t="s">
        <v>170</v>
      </c>
      <c r="O34" s="246" t="str">
        <f>IFERROR(I34*'Exchange rates'!$C$11, "ND")</f>
        <v>ND</v>
      </c>
      <c r="P34" s="246">
        <f>IFERROR(J34*'Exchange rates'!$D$11, "ND")</f>
        <v>7.6778968704892363E-3</v>
      </c>
      <c r="Q34" s="246" t="str">
        <f>IFERROR(K34*'Exchange rates'!$E$11, "ND")</f>
        <v>ND</v>
      </c>
      <c r="R34" s="247" t="str">
        <f>IFERROR(L34*'Exchange rates'!$F$11, "ND")</f>
        <v>ND</v>
      </c>
      <c r="S34" s="166"/>
    </row>
    <row r="35" spans="1:19" x14ac:dyDescent="0.2">
      <c r="A35" s="253" t="s">
        <v>336</v>
      </c>
      <c r="B35" s="197" t="s">
        <v>343</v>
      </c>
      <c r="C35" s="182" t="s">
        <v>222</v>
      </c>
      <c r="D35" s="182" t="s">
        <v>203</v>
      </c>
      <c r="E35" s="184" t="s">
        <v>207</v>
      </c>
      <c r="F35" s="182" t="s">
        <v>55</v>
      </c>
      <c r="G35" s="186" t="s">
        <v>266</v>
      </c>
      <c r="H35" s="186" t="s">
        <v>311</v>
      </c>
      <c r="I35" s="190" t="s">
        <v>315</v>
      </c>
      <c r="J35" s="190">
        <v>5.5079000000000002</v>
      </c>
      <c r="K35" s="190">
        <v>0</v>
      </c>
      <c r="L35" s="190">
        <v>0.16070000000000001</v>
      </c>
      <c r="M35" s="191"/>
      <c r="N35" s="182" t="s">
        <v>284</v>
      </c>
      <c r="O35" s="173" t="str">
        <f>IFERROR(I35*'Exchange rates'!$C$11, "ND")</f>
        <v>ND</v>
      </c>
      <c r="P35" s="173">
        <f>IFERROR(J35*'Exchange rates'!$D$11, "ND")</f>
        <v>0.8457817634593533</v>
      </c>
      <c r="Q35" s="173">
        <f>IFERROR(K35*'Exchange rates'!$E$11, "ND")</f>
        <v>0</v>
      </c>
      <c r="R35" s="249">
        <f>IFERROR(L35*'Exchange rates'!$F$11, "ND")</f>
        <v>2.2820221527975006E-2</v>
      </c>
      <c r="S35" s="166"/>
    </row>
    <row r="36" spans="1:19" x14ac:dyDescent="0.2">
      <c r="A36" s="252" t="s">
        <v>663</v>
      </c>
      <c r="B36" s="189" t="s">
        <v>343</v>
      </c>
      <c r="C36" s="174" t="s">
        <v>226</v>
      </c>
      <c r="D36" s="174" t="s">
        <v>203</v>
      </c>
      <c r="E36" s="176" t="s">
        <v>234</v>
      </c>
      <c r="F36" s="177" t="s">
        <v>51</v>
      </c>
      <c r="G36" s="178" t="s">
        <v>266</v>
      </c>
      <c r="H36" s="178" t="s">
        <v>311</v>
      </c>
      <c r="I36" s="179">
        <v>0.2</v>
      </c>
      <c r="J36" s="179">
        <v>0.4</v>
      </c>
      <c r="K36" s="179" t="s">
        <v>315</v>
      </c>
      <c r="L36" s="179" t="s">
        <v>315</v>
      </c>
      <c r="M36" s="180"/>
      <c r="N36" s="293" t="s">
        <v>278</v>
      </c>
      <c r="O36" s="181">
        <f>IFERROR(I36*'Exchange rates'!$C$11, "ND")</f>
        <v>2.9764119354118615E-2</v>
      </c>
      <c r="P36" s="181">
        <f>IFERROR(J36*'Exchange rates'!$D$11, "ND")</f>
        <v>6.142317496391389E-2</v>
      </c>
      <c r="Q36" s="181" t="str">
        <f>IFERROR(K36*'Exchange rates'!$E$11, "ND")</f>
        <v>ND</v>
      </c>
      <c r="R36" s="251" t="str">
        <f>IFERROR(L36*'Exchange rates'!$F$11, "ND")</f>
        <v>ND</v>
      </c>
      <c r="S36" s="166"/>
    </row>
    <row r="37" spans="1:19" x14ac:dyDescent="0.2">
      <c r="A37" s="252" t="s">
        <v>336</v>
      </c>
      <c r="B37" s="189" t="s">
        <v>343</v>
      </c>
      <c r="C37" s="174" t="s">
        <v>222</v>
      </c>
      <c r="D37" s="174" t="s">
        <v>203</v>
      </c>
      <c r="E37" s="176" t="s">
        <v>207</v>
      </c>
      <c r="F37" s="174" t="s">
        <v>51</v>
      </c>
      <c r="G37" s="178" t="s">
        <v>266</v>
      </c>
      <c r="H37" s="178" t="s">
        <v>311</v>
      </c>
      <c r="I37" s="179" t="s">
        <v>315</v>
      </c>
      <c r="J37" s="179" t="s">
        <v>315</v>
      </c>
      <c r="K37" s="179">
        <v>1.1520000000000001</v>
      </c>
      <c r="L37" s="179">
        <v>0.48</v>
      </c>
      <c r="M37" s="180"/>
      <c r="N37" s="174" t="s">
        <v>284</v>
      </c>
      <c r="O37" s="181" t="str">
        <f>IFERROR(I37*'Exchange rates'!$C$11, "ND")</f>
        <v>ND</v>
      </c>
      <c r="P37" s="181" t="str">
        <f>IFERROR(J37*'Exchange rates'!$D$11, "ND")</f>
        <v>ND</v>
      </c>
      <c r="Q37" s="181">
        <f>IFERROR(K37*'Exchange rates'!$E$11, "ND")</f>
        <v>0.16844814224509794</v>
      </c>
      <c r="R37" s="251">
        <f>IFERROR(L37*'Exchange rates'!$F$11, "ND")</f>
        <v>6.8162453848338522E-2</v>
      </c>
      <c r="S37" s="166"/>
    </row>
    <row r="38" spans="1:19" x14ac:dyDescent="0.2">
      <c r="A38" s="252" t="s">
        <v>331</v>
      </c>
      <c r="B38" s="189" t="s">
        <v>343</v>
      </c>
      <c r="C38" s="175" t="s">
        <v>226</v>
      </c>
      <c r="D38" s="174" t="s">
        <v>203</v>
      </c>
      <c r="E38" s="176" t="s">
        <v>234</v>
      </c>
      <c r="F38" s="174" t="s">
        <v>53</v>
      </c>
      <c r="G38" s="178" t="s">
        <v>462</v>
      </c>
      <c r="H38" s="178" t="s">
        <v>311</v>
      </c>
      <c r="I38" s="179">
        <v>2.98</v>
      </c>
      <c r="J38" s="179">
        <v>7.93</v>
      </c>
      <c r="K38" s="179">
        <v>10.07</v>
      </c>
      <c r="L38" s="179">
        <v>13.2</v>
      </c>
      <c r="M38" s="180"/>
      <c r="N38" s="174" t="s">
        <v>271</v>
      </c>
      <c r="O38" s="181">
        <f>IFERROR(I38*'Exchange rates'!$C$11, "ND")</f>
        <v>0.44348537837636731</v>
      </c>
      <c r="P38" s="181">
        <f>IFERROR(J38*'Exchange rates'!$D$11, "ND")</f>
        <v>1.2177144436595928</v>
      </c>
      <c r="Q38" s="181">
        <f>IFERROR(K38*'Exchange rates'!$E$11, "ND")</f>
        <v>1.4724590211876181</v>
      </c>
      <c r="R38" s="251">
        <f>IFERROR(L38*'Exchange rates'!$F$11, "ND")</f>
        <v>1.8744674808293096</v>
      </c>
      <c r="S38" s="171"/>
    </row>
    <row r="39" spans="1:19" x14ac:dyDescent="0.2">
      <c r="A39" s="252" t="s">
        <v>334</v>
      </c>
      <c r="B39" s="189" t="s">
        <v>343</v>
      </c>
      <c r="C39" s="174" t="s">
        <v>222</v>
      </c>
      <c r="D39" s="174" t="s">
        <v>203</v>
      </c>
      <c r="E39" s="176" t="s">
        <v>207</v>
      </c>
      <c r="F39" s="174" t="s">
        <v>53</v>
      </c>
      <c r="G39" s="178" t="s">
        <v>462</v>
      </c>
      <c r="H39" s="178" t="s">
        <v>311</v>
      </c>
      <c r="I39" s="179" t="s">
        <v>315</v>
      </c>
      <c r="J39" s="179" t="s">
        <v>315</v>
      </c>
      <c r="K39" s="179">
        <v>100</v>
      </c>
      <c r="L39" s="179">
        <v>0</v>
      </c>
      <c r="M39" s="180"/>
      <c r="N39" s="174" t="s">
        <v>284</v>
      </c>
      <c r="O39" s="181" t="str">
        <f>IFERROR(I39*'Exchange rates'!$C$11, "ND")</f>
        <v>ND</v>
      </c>
      <c r="P39" s="181" t="str">
        <f>IFERROR(J39*'Exchange rates'!$D$11, "ND")</f>
        <v>ND</v>
      </c>
      <c r="Q39" s="181">
        <f>IFERROR(K39*'Exchange rates'!$E$11, "ND")</f>
        <v>14.622234569886972</v>
      </c>
      <c r="R39" s="251">
        <f>IFERROR(L39*'Exchange rates'!$F$11, "ND")</f>
        <v>0</v>
      </c>
      <c r="S39" s="166"/>
    </row>
    <row r="40" spans="1:19" x14ac:dyDescent="0.2">
      <c r="A40" s="253" t="s">
        <v>336</v>
      </c>
      <c r="B40" s="197" t="s">
        <v>343</v>
      </c>
      <c r="C40" s="182" t="s">
        <v>222</v>
      </c>
      <c r="D40" s="182" t="s">
        <v>203</v>
      </c>
      <c r="E40" s="184" t="s">
        <v>207</v>
      </c>
      <c r="F40" s="182" t="s">
        <v>53</v>
      </c>
      <c r="G40" s="186" t="s">
        <v>266</v>
      </c>
      <c r="H40" s="186" t="s">
        <v>311</v>
      </c>
      <c r="I40" s="190" t="s">
        <v>315</v>
      </c>
      <c r="J40" s="190">
        <v>2.125</v>
      </c>
      <c r="K40" s="190">
        <v>0</v>
      </c>
      <c r="L40" s="190">
        <v>1.02</v>
      </c>
      <c r="M40" s="191"/>
      <c r="N40" s="182" t="s">
        <v>284</v>
      </c>
      <c r="O40" s="173" t="str">
        <f>IFERROR(I40*'Exchange rates'!$C$11, "ND")</f>
        <v>ND</v>
      </c>
      <c r="P40" s="173">
        <f>IFERROR(J40*'Exchange rates'!$D$11, "ND")</f>
        <v>0.3263106169957925</v>
      </c>
      <c r="Q40" s="173">
        <f>IFERROR(K40*'Exchange rates'!$E$11, "ND")</f>
        <v>0</v>
      </c>
      <c r="R40" s="249">
        <f>IFERROR(L40*'Exchange rates'!$F$11, "ND")</f>
        <v>0.14484521442771939</v>
      </c>
      <c r="S40" s="167"/>
    </row>
    <row r="41" spans="1:19" x14ac:dyDescent="0.2">
      <c r="A41" s="252" t="s">
        <v>661</v>
      </c>
      <c r="B41" s="189" t="s">
        <v>343</v>
      </c>
      <c r="C41" s="175" t="s">
        <v>222</v>
      </c>
      <c r="D41" s="174" t="s">
        <v>218</v>
      </c>
      <c r="E41" s="176" t="s">
        <v>234</v>
      </c>
      <c r="F41" s="177" t="s">
        <v>54</v>
      </c>
      <c r="G41" s="178" t="s">
        <v>266</v>
      </c>
      <c r="H41" s="178" t="s">
        <v>311</v>
      </c>
      <c r="I41" s="179" t="s">
        <v>315</v>
      </c>
      <c r="J41" s="179" t="s">
        <v>315</v>
      </c>
      <c r="K41" s="179" t="s">
        <v>315</v>
      </c>
      <c r="L41" s="179">
        <v>0.12</v>
      </c>
      <c r="M41" s="180"/>
      <c r="N41" s="242" t="s">
        <v>313</v>
      </c>
      <c r="O41" s="181" t="str">
        <f>IFERROR(I41*'Exchange rates'!$C$11, "ND")</f>
        <v>ND</v>
      </c>
      <c r="P41" s="181" t="str">
        <f>IFERROR(J41*'Exchange rates'!$D$11, "ND")</f>
        <v>ND</v>
      </c>
      <c r="Q41" s="181" t="str">
        <f>IFERROR(K41*'Exchange rates'!$E$11, "ND")</f>
        <v>ND</v>
      </c>
      <c r="R41" s="251">
        <f>IFERROR(L41*'Exchange rates'!$F$11, "ND")</f>
        <v>1.7040613462084631E-2</v>
      </c>
      <c r="S41" s="166"/>
    </row>
    <row r="42" spans="1:19" x14ac:dyDescent="0.2">
      <c r="A42" s="252" t="s">
        <v>337</v>
      </c>
      <c r="B42" s="189" t="s">
        <v>343</v>
      </c>
      <c r="C42" s="175" t="s">
        <v>222</v>
      </c>
      <c r="D42" s="174" t="s">
        <v>218</v>
      </c>
      <c r="E42" s="176" t="s">
        <v>207</v>
      </c>
      <c r="F42" s="177" t="s">
        <v>54</v>
      </c>
      <c r="G42" s="178" t="s">
        <v>266</v>
      </c>
      <c r="H42" s="178" t="s">
        <v>311</v>
      </c>
      <c r="I42" s="179">
        <v>4.3112000000000004</v>
      </c>
      <c r="J42" s="179" t="s">
        <v>315</v>
      </c>
      <c r="K42" s="179" t="s">
        <v>315</v>
      </c>
      <c r="L42" s="179" t="s">
        <v>315</v>
      </c>
      <c r="M42" s="180"/>
      <c r="N42" s="174" t="s">
        <v>267</v>
      </c>
      <c r="O42" s="181">
        <f>IFERROR(I42*'Exchange rates'!$C$11, "ND")</f>
        <v>0.64159535679738089</v>
      </c>
      <c r="P42" s="181" t="str">
        <f>IFERROR(J42*'Exchange rates'!$D$11, "ND")</f>
        <v>ND</v>
      </c>
      <c r="Q42" s="181" t="str">
        <f>IFERROR(K42*'Exchange rates'!$E$11, "ND")</f>
        <v>ND</v>
      </c>
      <c r="R42" s="251" t="str">
        <f>IFERROR(L42*'Exchange rates'!$F$11, "ND")</f>
        <v>ND</v>
      </c>
      <c r="S42" s="167"/>
    </row>
    <row r="43" spans="1:19" x14ac:dyDescent="0.2">
      <c r="A43" s="252" t="s">
        <v>345</v>
      </c>
      <c r="B43" s="189" t="s">
        <v>343</v>
      </c>
      <c r="C43" s="174" t="s">
        <v>222</v>
      </c>
      <c r="D43" s="174" t="s">
        <v>218</v>
      </c>
      <c r="E43" s="176" t="s">
        <v>207</v>
      </c>
      <c r="F43" s="177" t="s">
        <v>54</v>
      </c>
      <c r="G43" s="178" t="s">
        <v>266</v>
      </c>
      <c r="H43" s="178" t="s">
        <v>311</v>
      </c>
      <c r="I43" s="179" t="s">
        <v>315</v>
      </c>
      <c r="J43" s="179" t="s">
        <v>315</v>
      </c>
      <c r="K43" s="179">
        <v>1.4450400000000001</v>
      </c>
      <c r="L43" s="179">
        <v>0.432</v>
      </c>
      <c r="M43" s="180"/>
      <c r="N43" s="174" t="s">
        <v>284</v>
      </c>
      <c r="O43" s="181" t="str">
        <f>IFERROR(I43*'Exchange rates'!$C$11, "ND")</f>
        <v>ND</v>
      </c>
      <c r="P43" s="181" t="str">
        <f>IFERROR(J43*'Exchange rates'!$D$11, "ND")</f>
        <v>ND</v>
      </c>
      <c r="Q43" s="181">
        <f>IFERROR(K43*'Exchange rates'!$E$11, "ND")</f>
        <v>0.21129713842869471</v>
      </c>
      <c r="R43" s="251">
        <f>IFERROR(L43*'Exchange rates'!$F$11, "ND")</f>
        <v>6.1346208463504678E-2</v>
      </c>
      <c r="S43" s="167"/>
    </row>
    <row r="44" spans="1:19" x14ac:dyDescent="0.2">
      <c r="A44" s="250" t="s">
        <v>338</v>
      </c>
      <c r="B44" s="189" t="s">
        <v>343</v>
      </c>
      <c r="C44" s="175" t="s">
        <v>226</v>
      </c>
      <c r="D44" s="174" t="s">
        <v>218</v>
      </c>
      <c r="E44" s="176" t="s">
        <v>234</v>
      </c>
      <c r="F44" s="193" t="s">
        <v>56</v>
      </c>
      <c r="G44" s="178" t="s">
        <v>224</v>
      </c>
      <c r="H44" s="178" t="s">
        <v>311</v>
      </c>
      <c r="I44" s="195">
        <v>3.2</v>
      </c>
      <c r="J44" s="195">
        <v>0.9880000000000001</v>
      </c>
      <c r="K44" s="195">
        <v>0.89900000000000002</v>
      </c>
      <c r="L44" s="195">
        <v>0</v>
      </c>
      <c r="M44" s="204"/>
      <c r="N44" s="174" t="s">
        <v>299</v>
      </c>
      <c r="O44" s="181">
        <f>IFERROR(I44*'Exchange rates'!$C$11, "ND")</f>
        <v>0.47622590966589784</v>
      </c>
      <c r="P44" s="181">
        <f>IFERROR(J44*'Exchange rates'!$D$11, "ND")</f>
        <v>0.15171524216086732</v>
      </c>
      <c r="Q44" s="181">
        <f>IFERROR(K44*'Exchange rates'!$E$11, "ND")</f>
        <v>0.13145388878328387</v>
      </c>
      <c r="R44" s="251">
        <f>IFERROR(L44*'Exchange rates'!$F$11, "ND")</f>
        <v>0</v>
      </c>
      <c r="S44" s="167"/>
    </row>
    <row r="45" spans="1:19" x14ac:dyDescent="0.2">
      <c r="A45" s="248" t="s">
        <v>339</v>
      </c>
      <c r="B45" s="197" t="s">
        <v>343</v>
      </c>
      <c r="C45" s="183" t="s">
        <v>226</v>
      </c>
      <c r="D45" s="182" t="s">
        <v>218</v>
      </c>
      <c r="E45" s="184" t="s">
        <v>234</v>
      </c>
      <c r="F45" s="205" t="s">
        <v>116</v>
      </c>
      <c r="G45" s="186" t="s">
        <v>224</v>
      </c>
      <c r="H45" s="186" t="s">
        <v>311</v>
      </c>
      <c r="I45" s="187">
        <v>23.178999999999998</v>
      </c>
      <c r="J45" s="187">
        <v>19.006999999999998</v>
      </c>
      <c r="K45" s="187">
        <v>4.4000000000000004</v>
      </c>
      <c r="L45" s="187">
        <v>0</v>
      </c>
      <c r="M45" s="188"/>
      <c r="N45" s="182" t="s">
        <v>299</v>
      </c>
      <c r="O45" s="173">
        <f>IFERROR(I45*'Exchange rates'!$C$11, "ND")</f>
        <v>3.4495126125455764</v>
      </c>
      <c r="P45" s="173">
        <f>IFERROR(J45*'Exchange rates'!$D$11, "ND")</f>
        <v>2.9186757163477779</v>
      </c>
      <c r="Q45" s="173">
        <f>IFERROR(K45*'Exchange rates'!$E$11, "ND")</f>
        <v>0.64337832107502679</v>
      </c>
      <c r="R45" s="249">
        <f>IFERROR(L45*'Exchange rates'!$F$11, "ND")</f>
        <v>0</v>
      </c>
      <c r="S45" s="167"/>
    </row>
    <row r="46" spans="1:19" x14ac:dyDescent="0.2">
      <c r="A46" s="238" t="s">
        <v>342</v>
      </c>
      <c r="B46" s="256" t="s">
        <v>343</v>
      </c>
      <c r="C46" s="239" t="s">
        <v>222</v>
      </c>
      <c r="D46" s="239" t="s">
        <v>218</v>
      </c>
      <c r="E46" s="241" t="s">
        <v>207</v>
      </c>
      <c r="F46" s="239" t="s">
        <v>162</v>
      </c>
      <c r="G46" s="243" t="s">
        <v>462</v>
      </c>
      <c r="H46" s="243" t="s">
        <v>225</v>
      </c>
      <c r="I46" s="254">
        <v>0.48586299999999999</v>
      </c>
      <c r="J46" s="254">
        <v>1.984E-2</v>
      </c>
      <c r="K46" s="254" t="s">
        <v>315</v>
      </c>
      <c r="L46" s="254" t="s">
        <v>315</v>
      </c>
      <c r="M46" s="255" t="s">
        <v>603</v>
      </c>
      <c r="N46" s="242" t="s">
        <v>292</v>
      </c>
      <c r="O46" s="246">
        <f>IFERROR(I46*'Exchange rates'!$C$11, "ND")</f>
        <v>7.2306421608750657E-2</v>
      </c>
      <c r="P46" s="246">
        <f>IFERROR(J46*'Exchange rates'!$D$11, "ND")</f>
        <v>3.0465894782101288E-3</v>
      </c>
      <c r="Q46" s="246" t="str">
        <f>IFERROR(K46*'Exchange rates'!$E$11, "ND")</f>
        <v>ND</v>
      </c>
      <c r="R46" s="247" t="str">
        <f>IFERROR(L46*'Exchange rates'!$F$11, "ND")</f>
        <v>ND</v>
      </c>
      <c r="S46" s="166"/>
    </row>
    <row r="47" spans="1:19" x14ac:dyDescent="0.2">
      <c r="A47" s="257" t="s">
        <v>345</v>
      </c>
      <c r="B47" s="197" t="s">
        <v>343</v>
      </c>
      <c r="C47" s="182" t="s">
        <v>222</v>
      </c>
      <c r="D47" s="182" t="s">
        <v>218</v>
      </c>
      <c r="E47" s="184" t="s">
        <v>207</v>
      </c>
      <c r="F47" s="182" t="s">
        <v>56</v>
      </c>
      <c r="G47" s="186" t="s">
        <v>266</v>
      </c>
      <c r="H47" s="186" t="s">
        <v>311</v>
      </c>
      <c r="I47" s="190" t="s">
        <v>315</v>
      </c>
      <c r="J47" s="190">
        <v>0.6</v>
      </c>
      <c r="K47" s="190">
        <v>0</v>
      </c>
      <c r="L47" s="190">
        <v>0</v>
      </c>
      <c r="M47" s="191"/>
      <c r="N47" s="182" t="s">
        <v>170</v>
      </c>
      <c r="O47" s="173" t="str">
        <f>IFERROR(I47*'Exchange rates'!$C$11, "ND")</f>
        <v>ND</v>
      </c>
      <c r="P47" s="173">
        <f>IFERROR(J47*'Exchange rates'!$D$11, "ND")</f>
        <v>9.2134762445870821E-2</v>
      </c>
      <c r="Q47" s="173">
        <f>IFERROR(K47*'Exchange rates'!$E$11, "ND")</f>
        <v>0</v>
      </c>
      <c r="R47" s="249">
        <f>IFERROR(L47*'Exchange rates'!$F$11, "ND")</f>
        <v>0</v>
      </c>
      <c r="S47" s="166"/>
    </row>
    <row r="48" spans="1:19" x14ac:dyDescent="0.2">
      <c r="A48" s="257" t="s">
        <v>345</v>
      </c>
      <c r="B48" s="197" t="s">
        <v>343</v>
      </c>
      <c r="C48" s="182" t="s">
        <v>344</v>
      </c>
      <c r="D48" s="182" t="s">
        <v>218</v>
      </c>
      <c r="E48" s="184" t="s">
        <v>207</v>
      </c>
      <c r="F48" s="182" t="s">
        <v>118</v>
      </c>
      <c r="G48" s="186" t="s">
        <v>266</v>
      </c>
      <c r="H48" s="186" t="s">
        <v>311</v>
      </c>
      <c r="I48" s="190" t="s">
        <v>315</v>
      </c>
      <c r="J48" s="190" t="s">
        <v>315</v>
      </c>
      <c r="K48" s="190">
        <v>0</v>
      </c>
      <c r="L48" s="190">
        <v>9.6000000000000002E-2</v>
      </c>
      <c r="M48" s="191"/>
      <c r="N48" s="182" t="s">
        <v>170</v>
      </c>
      <c r="O48" s="173" t="str">
        <f>IFERROR(I48*'Exchange rates'!$C$11, "ND")</f>
        <v>ND</v>
      </c>
      <c r="P48" s="173" t="str">
        <f>IFERROR(J48*'Exchange rates'!$D$11, "ND")</f>
        <v>ND</v>
      </c>
      <c r="Q48" s="173">
        <f>IFERROR(K48*'Exchange rates'!$E$11, "ND")</f>
        <v>0</v>
      </c>
      <c r="R48" s="249">
        <f>IFERROR(L48*'Exchange rates'!$F$11, "ND")</f>
        <v>1.3632490769667707E-2</v>
      </c>
      <c r="S48" s="166"/>
    </row>
    <row r="49" spans="1:19" x14ac:dyDescent="0.2">
      <c r="A49" s="252" t="s">
        <v>345</v>
      </c>
      <c r="B49" s="189" t="s">
        <v>343</v>
      </c>
      <c r="C49" s="174" t="s">
        <v>222</v>
      </c>
      <c r="D49" s="174" t="s">
        <v>218</v>
      </c>
      <c r="E49" s="176" t="s">
        <v>207</v>
      </c>
      <c r="F49" s="174" t="s">
        <v>150</v>
      </c>
      <c r="G49" s="178" t="s">
        <v>266</v>
      </c>
      <c r="H49" s="178" t="s">
        <v>311</v>
      </c>
      <c r="I49" s="179">
        <v>0.15</v>
      </c>
      <c r="J49" s="179">
        <v>0.27500000000000002</v>
      </c>
      <c r="K49" s="179">
        <v>0.48170000000000002</v>
      </c>
      <c r="L49" s="179">
        <v>0.26400000000000001</v>
      </c>
      <c r="M49" s="180"/>
      <c r="N49" s="174" t="s">
        <v>284</v>
      </c>
      <c r="O49" s="181">
        <f>IFERROR(I49*'Exchange rates'!$C$11, "ND")</f>
        <v>2.2323089515588958E-2</v>
      </c>
      <c r="P49" s="181">
        <f>IFERROR(J49*'Exchange rates'!$D$11, "ND")</f>
        <v>4.2228432787690798E-2</v>
      </c>
      <c r="Q49" s="181">
        <f>IFERROR(K49*'Exchange rates'!$E$11, "ND")</f>
        <v>7.0435303923145551E-2</v>
      </c>
      <c r="R49" s="251">
        <f>IFERROR(L49*'Exchange rates'!$F$11, "ND")</f>
        <v>3.7489349616586197E-2</v>
      </c>
      <c r="S49" s="166"/>
    </row>
    <row r="50" spans="1:19" x14ac:dyDescent="0.2">
      <c r="A50" s="253" t="s">
        <v>345</v>
      </c>
      <c r="B50" s="197" t="s">
        <v>343</v>
      </c>
      <c r="C50" s="182" t="s">
        <v>222</v>
      </c>
      <c r="D50" s="182" t="s">
        <v>218</v>
      </c>
      <c r="E50" s="184" t="s">
        <v>207</v>
      </c>
      <c r="F50" s="182" t="s">
        <v>117</v>
      </c>
      <c r="G50" s="186" t="s">
        <v>266</v>
      </c>
      <c r="H50" s="186" t="s">
        <v>311</v>
      </c>
      <c r="I50" s="190" t="s">
        <v>315</v>
      </c>
      <c r="J50" s="190">
        <v>0.36</v>
      </c>
      <c r="K50" s="190">
        <v>0.13867200000000002</v>
      </c>
      <c r="L50" s="190">
        <v>7.9199999999999993E-2</v>
      </c>
      <c r="M50" s="191"/>
      <c r="N50" s="182" t="s">
        <v>284</v>
      </c>
      <c r="O50" s="173" t="str">
        <f>IFERROR(I50*'Exchange rates'!$C$11, "ND")</f>
        <v>ND</v>
      </c>
      <c r="P50" s="173">
        <f>IFERROR(J50*'Exchange rates'!$D$11, "ND")</f>
        <v>5.5280857467522496E-2</v>
      </c>
      <c r="Q50" s="173">
        <f>IFERROR(K50*'Exchange rates'!$E$11, "ND")</f>
        <v>2.0276945122753662E-2</v>
      </c>
      <c r="R50" s="249">
        <f>IFERROR(L50*'Exchange rates'!$F$11, "ND")</f>
        <v>1.1246804884975857E-2</v>
      </c>
      <c r="S50" s="166"/>
    </row>
    <row r="51" spans="1:19" x14ac:dyDescent="0.2">
      <c r="A51" s="252" t="s">
        <v>345</v>
      </c>
      <c r="B51" s="197" t="s">
        <v>343</v>
      </c>
      <c r="C51" s="182" t="s">
        <v>222</v>
      </c>
      <c r="D51" s="182" t="s">
        <v>218</v>
      </c>
      <c r="E51" s="184" t="s">
        <v>207</v>
      </c>
      <c r="F51" s="182" t="s">
        <v>120</v>
      </c>
      <c r="G51" s="186" t="s">
        <v>266</v>
      </c>
      <c r="H51" s="186" t="s">
        <v>311</v>
      </c>
      <c r="I51" s="190" t="s">
        <v>315</v>
      </c>
      <c r="J51" s="190" t="s">
        <v>315</v>
      </c>
      <c r="K51" s="190">
        <v>0.53568000000000005</v>
      </c>
      <c r="L51" s="190">
        <v>0.19980000000000001</v>
      </c>
      <c r="M51" s="191"/>
      <c r="N51" s="182" t="s">
        <v>284</v>
      </c>
      <c r="O51" s="173" t="str">
        <f>IFERROR(I51*'Exchange rates'!$C$11, "ND")</f>
        <v>ND</v>
      </c>
      <c r="P51" s="173" t="str">
        <f>IFERROR(J51*'Exchange rates'!$D$11, "ND")</f>
        <v>ND</v>
      </c>
      <c r="Q51" s="173">
        <f>IFERROR(K51*'Exchange rates'!$E$11, "ND")</f>
        <v>7.832838614397053E-2</v>
      </c>
      <c r="R51" s="249">
        <f>IFERROR(L51*'Exchange rates'!$F$11, "ND")</f>
        <v>2.8372621414370913E-2</v>
      </c>
      <c r="S51" s="166"/>
    </row>
    <row r="52" spans="1:19" x14ac:dyDescent="0.2">
      <c r="A52" s="252" t="s">
        <v>345</v>
      </c>
      <c r="B52" s="189" t="s">
        <v>343</v>
      </c>
      <c r="C52" s="174" t="s">
        <v>222</v>
      </c>
      <c r="D52" s="174" t="s">
        <v>218</v>
      </c>
      <c r="E52" s="176" t="s">
        <v>207</v>
      </c>
      <c r="F52" s="174" t="s">
        <v>115</v>
      </c>
      <c r="G52" s="178" t="s">
        <v>266</v>
      </c>
      <c r="H52" s="178" t="s">
        <v>311</v>
      </c>
      <c r="I52" s="179" t="s">
        <v>315</v>
      </c>
      <c r="J52" s="179">
        <v>1.8852000000000002</v>
      </c>
      <c r="K52" s="179">
        <v>1.298</v>
      </c>
      <c r="L52" s="179">
        <v>0.81599999999999995</v>
      </c>
      <c r="M52" s="180"/>
      <c r="N52" s="174" t="s">
        <v>284</v>
      </c>
      <c r="O52" s="181" t="str">
        <f>IFERROR(I52*'Exchange rates'!$C$11, "ND")</f>
        <v>ND</v>
      </c>
      <c r="P52" s="181">
        <f>IFERROR(J52*'Exchange rates'!$D$11, "ND")</f>
        <v>0.28948742360492619</v>
      </c>
      <c r="Q52" s="181">
        <f>IFERROR(K52*'Exchange rates'!$E$11, "ND")</f>
        <v>0.18979660471713289</v>
      </c>
      <c r="R52" s="251">
        <f>IFERROR(L52*'Exchange rates'!$F$11, "ND")</f>
        <v>0.1158761715421755</v>
      </c>
      <c r="S52" s="166"/>
    </row>
    <row r="53" spans="1:19" x14ac:dyDescent="0.2">
      <c r="A53" s="252" t="s">
        <v>345</v>
      </c>
      <c r="B53" s="197" t="s">
        <v>343</v>
      </c>
      <c r="C53" s="182" t="s">
        <v>222</v>
      </c>
      <c r="D53" s="182" t="s">
        <v>218</v>
      </c>
      <c r="E53" s="184" t="s">
        <v>207</v>
      </c>
      <c r="F53" s="182" t="s">
        <v>118</v>
      </c>
      <c r="G53" s="186" t="s">
        <v>266</v>
      </c>
      <c r="H53" s="186" t="s">
        <v>311</v>
      </c>
      <c r="I53" s="190" t="s">
        <v>315</v>
      </c>
      <c r="J53" s="190">
        <v>1.002</v>
      </c>
      <c r="K53" s="190" t="s">
        <v>315</v>
      </c>
      <c r="L53" s="190">
        <v>9.6000000000000002E-2</v>
      </c>
      <c r="M53" s="191"/>
      <c r="N53" s="182" t="s">
        <v>284</v>
      </c>
      <c r="O53" s="173" t="str">
        <f>IFERROR(I53*'Exchange rates'!$C$11, "ND")</f>
        <v>ND</v>
      </c>
      <c r="P53" s="173">
        <f>IFERROR(J53*'Exchange rates'!$D$11, "ND")</f>
        <v>0.15386505328460429</v>
      </c>
      <c r="Q53" s="173" t="str">
        <f>IFERROR(K53*'Exchange rates'!$E$11, "ND")</f>
        <v>ND</v>
      </c>
      <c r="R53" s="249">
        <f>IFERROR(L53*'Exchange rates'!$F$11, "ND")</f>
        <v>1.3632490769667707E-2</v>
      </c>
      <c r="S53" s="166"/>
    </row>
    <row r="54" spans="1:19" x14ac:dyDescent="0.2">
      <c r="A54" s="238" t="s">
        <v>73</v>
      </c>
      <c r="B54" s="256" t="s">
        <v>343</v>
      </c>
      <c r="C54" s="239" t="s">
        <v>222</v>
      </c>
      <c r="D54" s="239" t="s">
        <v>218</v>
      </c>
      <c r="E54" s="241" t="s">
        <v>234</v>
      </c>
      <c r="F54" s="242" t="s">
        <v>55</v>
      </c>
      <c r="G54" s="243" t="s">
        <v>266</v>
      </c>
      <c r="H54" s="243" t="s">
        <v>311</v>
      </c>
      <c r="I54" s="254">
        <v>1.1599999999999999</v>
      </c>
      <c r="J54" s="254">
        <v>0.14119999999999999</v>
      </c>
      <c r="K54" s="254" t="s">
        <v>315</v>
      </c>
      <c r="L54" s="254" t="s">
        <v>315</v>
      </c>
      <c r="M54" s="255"/>
      <c r="N54" s="239" t="s">
        <v>270</v>
      </c>
      <c r="O54" s="246">
        <f>IFERROR(I54*'Exchange rates'!$C$11, "ND")</f>
        <v>0.17263189225388795</v>
      </c>
      <c r="P54" s="246">
        <f>IFERROR(J54*'Exchange rates'!$D$11, "ND")</f>
        <v>2.1682380762261599E-2</v>
      </c>
      <c r="Q54" s="246" t="str">
        <f>IFERROR(K54*'Exchange rates'!$E$11, "ND")</f>
        <v>ND</v>
      </c>
      <c r="R54" s="247" t="str">
        <f>IFERROR(L54*'Exchange rates'!$F$11, "ND")</f>
        <v>ND</v>
      </c>
      <c r="S54" s="169"/>
    </row>
    <row r="55" spans="1:19" x14ac:dyDescent="0.2">
      <c r="A55" s="252" t="s">
        <v>340</v>
      </c>
      <c r="B55" s="189" t="s">
        <v>343</v>
      </c>
      <c r="C55" s="174" t="s">
        <v>222</v>
      </c>
      <c r="D55" s="174" t="s">
        <v>218</v>
      </c>
      <c r="E55" s="176" t="s">
        <v>207</v>
      </c>
      <c r="F55" s="174" t="s">
        <v>55</v>
      </c>
      <c r="G55" s="178" t="s">
        <v>266</v>
      </c>
      <c r="H55" s="178" t="s">
        <v>311</v>
      </c>
      <c r="I55" s="179" t="s">
        <v>315</v>
      </c>
      <c r="J55" s="179">
        <v>4.9978999999999996</v>
      </c>
      <c r="K55" s="179" t="s">
        <v>315</v>
      </c>
      <c r="L55" s="179" t="s">
        <v>315</v>
      </c>
      <c r="M55" s="180"/>
      <c r="N55" s="174" t="s">
        <v>270</v>
      </c>
      <c r="O55" s="181" t="str">
        <f>IFERROR(I55*'Exchange rates'!$C$11, "ND")</f>
        <v>ND</v>
      </c>
      <c r="P55" s="181">
        <f>IFERROR(J55*'Exchange rates'!$D$11, "ND")</f>
        <v>0.76746721538036289</v>
      </c>
      <c r="Q55" s="181" t="str">
        <f>IFERROR(K55*'Exchange rates'!$E$11, "ND")</f>
        <v>ND</v>
      </c>
      <c r="R55" s="251" t="str">
        <f>IFERROR(L55*'Exchange rates'!$F$11, "ND")</f>
        <v>ND</v>
      </c>
      <c r="S55" s="170"/>
    </row>
    <row r="56" spans="1:19" x14ac:dyDescent="0.2">
      <c r="A56" s="252" t="s">
        <v>72</v>
      </c>
      <c r="B56" s="189" t="s">
        <v>343</v>
      </c>
      <c r="C56" s="174" t="s">
        <v>222</v>
      </c>
      <c r="D56" s="174" t="s">
        <v>218</v>
      </c>
      <c r="E56" s="176" t="s">
        <v>234</v>
      </c>
      <c r="F56" s="177" t="s">
        <v>55</v>
      </c>
      <c r="G56" s="178" t="s">
        <v>462</v>
      </c>
      <c r="H56" s="178" t="s">
        <v>311</v>
      </c>
      <c r="I56" s="179" t="s">
        <v>315</v>
      </c>
      <c r="J56" s="179" t="s">
        <v>315</v>
      </c>
      <c r="K56" s="179">
        <v>5.21E-2</v>
      </c>
      <c r="L56" s="179">
        <v>7.4300000000000005E-2</v>
      </c>
      <c r="M56" s="180"/>
      <c r="N56" s="174" t="s">
        <v>271</v>
      </c>
      <c r="O56" s="181" t="str">
        <f>IFERROR(I56*'Exchange rates'!$C$11, "ND")</f>
        <v>ND</v>
      </c>
      <c r="P56" s="181" t="str">
        <f>IFERROR(J56*'Exchange rates'!$D$11, "ND")</f>
        <v>ND</v>
      </c>
      <c r="Q56" s="181">
        <f>IFERROR(K56*'Exchange rates'!$E$11, "ND")</f>
        <v>7.6181842109111124E-3</v>
      </c>
      <c r="R56" s="251">
        <f>IFERROR(L56*'Exchange rates'!$F$11, "ND")</f>
        <v>1.0550979835274069E-2</v>
      </c>
      <c r="S56" s="170"/>
    </row>
    <row r="57" spans="1:19" x14ac:dyDescent="0.2">
      <c r="A57" s="252" t="s">
        <v>345</v>
      </c>
      <c r="B57" s="189" t="s">
        <v>343</v>
      </c>
      <c r="C57" s="174" t="s">
        <v>222</v>
      </c>
      <c r="D57" s="174" t="s">
        <v>218</v>
      </c>
      <c r="E57" s="176" t="s">
        <v>207</v>
      </c>
      <c r="F57" s="174" t="s">
        <v>55</v>
      </c>
      <c r="G57" s="178" t="s">
        <v>266</v>
      </c>
      <c r="H57" s="178" t="s">
        <v>311</v>
      </c>
      <c r="I57" s="179">
        <v>0.57999999999999996</v>
      </c>
      <c r="J57" s="179">
        <v>1.8</v>
      </c>
      <c r="K57" s="179">
        <v>0.63240000000000007</v>
      </c>
      <c r="L57" s="179">
        <v>0.48460000000000003</v>
      </c>
      <c r="M57" s="180"/>
      <c r="N57" s="174" t="s">
        <v>284</v>
      </c>
      <c r="O57" s="181">
        <f>IFERROR(I57*'Exchange rates'!$C$11, "ND")</f>
        <v>8.6315946126943974E-2</v>
      </c>
      <c r="P57" s="181">
        <f>IFERROR(J57*'Exchange rates'!$D$11, "ND")</f>
        <v>0.27640428733761246</v>
      </c>
      <c r="Q57" s="181">
        <f>IFERROR(K57*'Exchange rates'!$E$11, "ND")</f>
        <v>9.2471011419965221E-2</v>
      </c>
      <c r="R57" s="251">
        <f>IFERROR(L57*'Exchange rates'!$F$11, "ND")</f>
        <v>6.8815677364385111E-2</v>
      </c>
      <c r="S57" s="166"/>
    </row>
    <row r="58" spans="1:19" x14ac:dyDescent="0.2">
      <c r="A58" s="252" t="s">
        <v>361</v>
      </c>
      <c r="B58" s="189" t="s">
        <v>343</v>
      </c>
      <c r="C58" s="192" t="s">
        <v>226</v>
      </c>
      <c r="D58" s="174" t="s">
        <v>218</v>
      </c>
      <c r="E58" s="176" t="s">
        <v>234</v>
      </c>
      <c r="F58" s="177" t="s">
        <v>51</v>
      </c>
      <c r="G58" s="178" t="s">
        <v>224</v>
      </c>
      <c r="H58" s="178" t="s">
        <v>311</v>
      </c>
      <c r="I58" s="179">
        <v>4.4995000000000003</v>
      </c>
      <c r="J58" s="179">
        <v>0.78129999999999999</v>
      </c>
      <c r="K58" s="179" t="s">
        <v>315</v>
      </c>
      <c r="L58" s="179" t="s">
        <v>315</v>
      </c>
      <c r="M58" s="180"/>
      <c r="N58" s="177" t="s">
        <v>280</v>
      </c>
      <c r="O58" s="181">
        <f>IFERROR(I58*'Exchange rates'!$C$11, "ND")</f>
        <v>0.66961827516928352</v>
      </c>
      <c r="P58" s="181">
        <f>IFERROR(J58*'Exchange rates'!$D$11, "ND")</f>
        <v>0.11997481649826479</v>
      </c>
      <c r="Q58" s="181" t="str">
        <f>IFERROR(K58*'Exchange rates'!$E$11, "ND")</f>
        <v>ND</v>
      </c>
      <c r="R58" s="251" t="str">
        <f>IFERROR(L58*'Exchange rates'!$F$11, "ND")</f>
        <v>ND</v>
      </c>
      <c r="S58" s="68"/>
    </row>
    <row r="59" spans="1:19" x14ac:dyDescent="0.2">
      <c r="A59" s="238" t="s">
        <v>73</v>
      </c>
      <c r="B59" s="256" t="s">
        <v>343</v>
      </c>
      <c r="C59" s="239" t="s">
        <v>226</v>
      </c>
      <c r="D59" s="239" t="s">
        <v>218</v>
      </c>
      <c r="E59" s="241" t="s">
        <v>234</v>
      </c>
      <c r="F59" s="242" t="s">
        <v>51</v>
      </c>
      <c r="G59" s="243" t="s">
        <v>266</v>
      </c>
      <c r="H59" s="243" t="s">
        <v>311</v>
      </c>
      <c r="I59" s="254" t="s">
        <v>315</v>
      </c>
      <c r="J59" s="254" t="s">
        <v>315</v>
      </c>
      <c r="K59" s="254">
        <v>0.7</v>
      </c>
      <c r="L59" s="254">
        <v>0.6</v>
      </c>
      <c r="M59" s="255"/>
      <c r="N59" s="242" t="s">
        <v>281</v>
      </c>
      <c r="O59" s="246" t="str">
        <f>IFERROR(I59*'Exchange rates'!$C$11, "ND")</f>
        <v>ND</v>
      </c>
      <c r="P59" s="246" t="str">
        <f>IFERROR(J59*'Exchange rates'!$D$11, "ND")</f>
        <v>ND</v>
      </c>
      <c r="Q59" s="246">
        <f>IFERROR(K59*'Exchange rates'!$E$11, "ND")</f>
        <v>0.1023556419892088</v>
      </c>
      <c r="R59" s="247">
        <f>IFERROR(L59*'Exchange rates'!$F$11, "ND")</f>
        <v>8.5203067310423167E-2</v>
      </c>
      <c r="S59" s="171"/>
    </row>
    <row r="60" spans="1:19" x14ac:dyDescent="0.2">
      <c r="A60" s="252" t="s">
        <v>341</v>
      </c>
      <c r="B60" s="189" t="s">
        <v>343</v>
      </c>
      <c r="C60" s="174" t="s">
        <v>226</v>
      </c>
      <c r="D60" s="174" t="s">
        <v>218</v>
      </c>
      <c r="E60" s="176" t="s">
        <v>234</v>
      </c>
      <c r="F60" s="177" t="s">
        <v>51</v>
      </c>
      <c r="G60" s="178" t="s">
        <v>266</v>
      </c>
      <c r="H60" s="178" t="s">
        <v>311</v>
      </c>
      <c r="I60" s="179" t="s">
        <v>315</v>
      </c>
      <c r="J60" s="179">
        <v>0.8</v>
      </c>
      <c r="K60" s="179">
        <v>0.7</v>
      </c>
      <c r="L60" s="179" t="s">
        <v>315</v>
      </c>
      <c r="M60" s="180"/>
      <c r="N60" s="293" t="s">
        <v>277</v>
      </c>
      <c r="O60" s="181" t="str">
        <f>IFERROR(I60*'Exchange rates'!$C$11, "ND")</f>
        <v>ND</v>
      </c>
      <c r="P60" s="181">
        <f>IFERROR(J60*'Exchange rates'!$D$11, "ND")</f>
        <v>0.12284634992782778</v>
      </c>
      <c r="Q60" s="181">
        <f>IFERROR(K60*'Exchange rates'!$E$11, "ND")</f>
        <v>0.1023556419892088</v>
      </c>
      <c r="R60" s="251" t="str">
        <f>IFERROR(L60*'Exchange rates'!$F$11, "ND")</f>
        <v>ND</v>
      </c>
      <c r="S60" s="166"/>
    </row>
    <row r="61" spans="1:19" x14ac:dyDescent="0.2">
      <c r="A61" s="252" t="s">
        <v>345</v>
      </c>
      <c r="B61" s="189" t="s">
        <v>343</v>
      </c>
      <c r="C61" s="174" t="s">
        <v>222</v>
      </c>
      <c r="D61" s="174" t="s">
        <v>218</v>
      </c>
      <c r="E61" s="176" t="s">
        <v>207</v>
      </c>
      <c r="F61" s="174" t="s">
        <v>51</v>
      </c>
      <c r="G61" s="178" t="s">
        <v>266</v>
      </c>
      <c r="H61" s="178" t="s">
        <v>311</v>
      </c>
      <c r="I61" s="179">
        <v>0.6</v>
      </c>
      <c r="J61" s="179" t="s">
        <v>315</v>
      </c>
      <c r="K61" s="179" t="s">
        <v>315</v>
      </c>
      <c r="L61" s="179" t="s">
        <v>315</v>
      </c>
      <c r="M61" s="180"/>
      <c r="N61" s="174" t="s">
        <v>170</v>
      </c>
      <c r="O61" s="181">
        <f>IFERROR(I61*'Exchange rates'!$C$11, "ND")</f>
        <v>8.9292358062355831E-2</v>
      </c>
      <c r="P61" s="181" t="str">
        <f>IFERROR(J61*'Exchange rates'!$D$11, "ND")</f>
        <v>ND</v>
      </c>
      <c r="Q61" s="181" t="str">
        <f>IFERROR(K61*'Exchange rates'!$E$11, "ND")</f>
        <v>ND</v>
      </c>
      <c r="R61" s="251" t="str">
        <f>IFERROR(L61*'Exchange rates'!$F$11, "ND")</f>
        <v>ND</v>
      </c>
      <c r="S61" s="166"/>
    </row>
    <row r="62" spans="1:19" x14ac:dyDescent="0.2">
      <c r="A62" s="252" t="s">
        <v>345</v>
      </c>
      <c r="B62" s="189" t="s">
        <v>343</v>
      </c>
      <c r="C62" s="174" t="s">
        <v>222</v>
      </c>
      <c r="D62" s="174" t="s">
        <v>218</v>
      </c>
      <c r="E62" s="176" t="s">
        <v>207</v>
      </c>
      <c r="F62" s="174" t="s">
        <v>53</v>
      </c>
      <c r="G62" s="178" t="s">
        <v>266</v>
      </c>
      <c r="H62" s="178" t="s">
        <v>311</v>
      </c>
      <c r="I62" s="179" t="s">
        <v>315</v>
      </c>
      <c r="J62" s="179" t="s">
        <v>315</v>
      </c>
      <c r="K62" s="179">
        <v>0</v>
      </c>
      <c r="L62" s="179">
        <v>3.7439999999999998</v>
      </c>
      <c r="M62" s="180"/>
      <c r="N62" s="174" t="s">
        <v>284</v>
      </c>
      <c r="O62" s="181" t="str">
        <f>IFERROR(I62*'Exchange rates'!$C$11, "ND")</f>
        <v>ND</v>
      </c>
      <c r="P62" s="181" t="str">
        <f>IFERROR(J62*'Exchange rates'!$D$11, "ND")</f>
        <v>ND</v>
      </c>
      <c r="Q62" s="181">
        <f>IFERROR(K62*'Exchange rates'!$E$11, "ND")</f>
        <v>0</v>
      </c>
      <c r="R62" s="251">
        <f>IFERROR(L62*'Exchange rates'!$F$11, "ND")</f>
        <v>0.53166714001704052</v>
      </c>
      <c r="S62" s="167"/>
    </row>
    <row r="63" spans="1:19" x14ac:dyDescent="0.2">
      <c r="A63" s="252" t="s">
        <v>346</v>
      </c>
      <c r="B63" s="174" t="s">
        <v>70</v>
      </c>
      <c r="C63" s="175" t="s">
        <v>222</v>
      </c>
      <c r="D63" s="174" t="s">
        <v>219</v>
      </c>
      <c r="E63" s="176" t="s">
        <v>234</v>
      </c>
      <c r="F63" s="177" t="s">
        <v>54</v>
      </c>
      <c r="G63" s="178" t="s">
        <v>266</v>
      </c>
      <c r="H63" s="178" t="s">
        <v>311</v>
      </c>
      <c r="I63" s="179" t="s">
        <v>315</v>
      </c>
      <c r="J63" s="179" t="s">
        <v>315</v>
      </c>
      <c r="K63" s="179">
        <v>0.75</v>
      </c>
      <c r="L63" s="179" t="s">
        <v>315</v>
      </c>
      <c r="M63" s="180"/>
      <c r="N63" s="242" t="s">
        <v>313</v>
      </c>
      <c r="O63" s="181" t="str">
        <f>IFERROR(I63*'Exchange rates'!$C$11, "ND")</f>
        <v>ND</v>
      </c>
      <c r="P63" s="181" t="str">
        <f>IFERROR(J63*'Exchange rates'!$D$11, "ND")</f>
        <v>ND</v>
      </c>
      <c r="Q63" s="181">
        <f>IFERROR(K63*'Exchange rates'!$E$11, "ND")</f>
        <v>0.10966675927415229</v>
      </c>
      <c r="R63" s="251" t="str">
        <f>IFERROR(L63*'Exchange rates'!$F$11, "ND")</f>
        <v>ND</v>
      </c>
      <c r="S63" s="167"/>
    </row>
    <row r="64" spans="1:19" x14ac:dyDescent="0.2">
      <c r="A64" s="252" t="s">
        <v>582</v>
      </c>
      <c r="B64" s="189" t="s">
        <v>456</v>
      </c>
      <c r="C64" s="175" t="s">
        <v>222</v>
      </c>
      <c r="D64" s="174" t="s">
        <v>219</v>
      </c>
      <c r="E64" s="176" t="s">
        <v>234</v>
      </c>
      <c r="F64" s="177" t="s">
        <v>54</v>
      </c>
      <c r="G64" s="178" t="s">
        <v>224</v>
      </c>
      <c r="H64" s="178" t="s">
        <v>225</v>
      </c>
      <c r="I64" s="179" t="s">
        <v>315</v>
      </c>
      <c r="J64" s="179" t="s">
        <v>315</v>
      </c>
      <c r="K64" s="179" t="s">
        <v>315</v>
      </c>
      <c r="L64" s="179">
        <v>0.24171999999999999</v>
      </c>
      <c r="M64" s="180" t="s">
        <v>603</v>
      </c>
      <c r="N64" s="185" t="s">
        <v>313</v>
      </c>
      <c r="O64" s="181" t="str">
        <f>IFERROR(I64*'Exchange rates'!$C$11, "ND")</f>
        <v>ND</v>
      </c>
      <c r="P64" s="181" t="str">
        <f>IFERROR(J64*'Exchange rates'!$D$11, "ND")</f>
        <v>ND</v>
      </c>
      <c r="Q64" s="181" t="str">
        <f>IFERROR(K64*'Exchange rates'!$E$11, "ND")</f>
        <v>ND</v>
      </c>
      <c r="R64" s="251">
        <f>IFERROR(L64*'Exchange rates'!$F$11, "ND")</f>
        <v>3.4325475717125811E-2</v>
      </c>
      <c r="S64" s="167"/>
    </row>
    <row r="65" spans="1:19" x14ac:dyDescent="0.2">
      <c r="A65" s="238" t="s">
        <v>347</v>
      </c>
      <c r="B65" s="256" t="s">
        <v>456</v>
      </c>
      <c r="C65" s="240" t="s">
        <v>222</v>
      </c>
      <c r="D65" s="239" t="s">
        <v>219</v>
      </c>
      <c r="E65" s="241" t="s">
        <v>234</v>
      </c>
      <c r="F65" s="242" t="s">
        <v>54</v>
      </c>
      <c r="G65" s="243" t="s">
        <v>224</v>
      </c>
      <c r="H65" s="243" t="s">
        <v>225</v>
      </c>
      <c r="I65" s="254" t="s">
        <v>315</v>
      </c>
      <c r="J65" s="254" t="s">
        <v>315</v>
      </c>
      <c r="K65" s="254" t="s">
        <v>315</v>
      </c>
      <c r="L65" s="254">
        <v>0.23866000000000001</v>
      </c>
      <c r="M65" s="255" t="s">
        <v>603</v>
      </c>
      <c r="N65" s="242" t="s">
        <v>313</v>
      </c>
      <c r="O65" s="246" t="str">
        <f>IFERROR(I65*'Exchange rates'!$C$11, "ND")</f>
        <v>ND</v>
      </c>
      <c r="P65" s="246" t="str">
        <f>IFERROR(J65*'Exchange rates'!$D$11, "ND")</f>
        <v>ND</v>
      </c>
      <c r="Q65" s="246" t="str">
        <f>IFERROR(K65*'Exchange rates'!$E$11, "ND")</f>
        <v>ND</v>
      </c>
      <c r="R65" s="247">
        <f>IFERROR(L65*'Exchange rates'!$F$11, "ND")</f>
        <v>3.3890940073842656E-2</v>
      </c>
      <c r="S65" s="167"/>
    </row>
    <row r="66" spans="1:19" x14ac:dyDescent="0.2">
      <c r="A66" s="252" t="s">
        <v>583</v>
      </c>
      <c r="B66" s="189" t="s">
        <v>456</v>
      </c>
      <c r="C66" s="175" t="s">
        <v>222</v>
      </c>
      <c r="D66" s="174" t="s">
        <v>219</v>
      </c>
      <c r="E66" s="176" t="s">
        <v>234</v>
      </c>
      <c r="F66" s="177" t="s">
        <v>54</v>
      </c>
      <c r="G66" s="178" t="s">
        <v>224</v>
      </c>
      <c r="H66" s="178" t="s">
        <v>225</v>
      </c>
      <c r="I66" s="179" t="s">
        <v>315</v>
      </c>
      <c r="J66" s="179" t="s">
        <v>315</v>
      </c>
      <c r="K66" s="179" t="s">
        <v>315</v>
      </c>
      <c r="L66" s="179">
        <v>0.52691999999999994</v>
      </c>
      <c r="M66" s="180" t="s">
        <v>603</v>
      </c>
      <c r="N66" s="185" t="s">
        <v>313</v>
      </c>
      <c r="O66" s="181" t="str">
        <f>IFERROR(I66*'Exchange rates'!$C$11, "ND")</f>
        <v>ND</v>
      </c>
      <c r="P66" s="181" t="str">
        <f>IFERROR(J66*'Exchange rates'!$D$11, "ND")</f>
        <v>ND</v>
      </c>
      <c r="Q66" s="181" t="str">
        <f>IFERROR(K66*'Exchange rates'!$E$11, "ND")</f>
        <v>ND</v>
      </c>
      <c r="R66" s="251">
        <f>IFERROR(L66*'Exchange rates'!$F$11, "ND")</f>
        <v>7.4825333712013609E-2</v>
      </c>
      <c r="S66" s="168"/>
    </row>
    <row r="67" spans="1:19" x14ac:dyDescent="0.2">
      <c r="A67" s="238" t="s">
        <v>348</v>
      </c>
      <c r="B67" s="256" t="s">
        <v>456</v>
      </c>
      <c r="C67" s="240" t="s">
        <v>222</v>
      </c>
      <c r="D67" s="239" t="s">
        <v>219</v>
      </c>
      <c r="E67" s="241" t="s">
        <v>234</v>
      </c>
      <c r="F67" s="242" t="s">
        <v>54</v>
      </c>
      <c r="G67" s="243" t="s">
        <v>224</v>
      </c>
      <c r="H67" s="243" t="s">
        <v>225</v>
      </c>
      <c r="I67" s="254" t="s">
        <v>315</v>
      </c>
      <c r="J67" s="254" t="s">
        <v>315</v>
      </c>
      <c r="K67" s="254" t="s">
        <v>315</v>
      </c>
      <c r="L67" s="254">
        <v>0.40994000000000003</v>
      </c>
      <c r="M67" s="255" t="s">
        <v>603</v>
      </c>
      <c r="N67" s="242" t="s">
        <v>313</v>
      </c>
      <c r="O67" s="246" t="str">
        <f>IFERROR(I67*'Exchange rates'!$C$11, "ND")</f>
        <v>ND</v>
      </c>
      <c r="P67" s="246" t="str">
        <f>IFERROR(J67*'Exchange rates'!$D$11, "ND")</f>
        <v>ND</v>
      </c>
      <c r="Q67" s="246" t="str">
        <f>IFERROR(K67*'Exchange rates'!$E$11, "ND")</f>
        <v>ND</v>
      </c>
      <c r="R67" s="247">
        <f>IFERROR(L67*'Exchange rates'!$F$11, "ND")</f>
        <v>5.8213575688724789E-2</v>
      </c>
      <c r="S67" s="169"/>
    </row>
    <row r="68" spans="1:19" x14ac:dyDescent="0.2">
      <c r="A68" s="252" t="s">
        <v>349</v>
      </c>
      <c r="B68" s="174" t="s">
        <v>457</v>
      </c>
      <c r="C68" s="175" t="s">
        <v>222</v>
      </c>
      <c r="D68" s="174" t="s">
        <v>219</v>
      </c>
      <c r="E68" s="176" t="s">
        <v>234</v>
      </c>
      <c r="F68" s="177" t="s">
        <v>54</v>
      </c>
      <c r="G68" s="178" t="s">
        <v>224</v>
      </c>
      <c r="H68" s="178" t="s">
        <v>225</v>
      </c>
      <c r="I68" s="179" t="s">
        <v>315</v>
      </c>
      <c r="J68" s="179" t="s">
        <v>315</v>
      </c>
      <c r="K68" s="179" t="s">
        <v>315</v>
      </c>
      <c r="L68" s="179">
        <v>0.18000000000000002</v>
      </c>
      <c r="M68" s="180" t="s">
        <v>603</v>
      </c>
      <c r="N68" s="185" t="s">
        <v>313</v>
      </c>
      <c r="O68" s="181" t="str">
        <f>IFERROR(I68*'Exchange rates'!$C$11, "ND")</f>
        <v>ND</v>
      </c>
      <c r="P68" s="181" t="str">
        <f>IFERROR(J68*'Exchange rates'!$D$11, "ND")</f>
        <v>ND</v>
      </c>
      <c r="Q68" s="181" t="str">
        <f>IFERROR(K68*'Exchange rates'!$E$11, "ND")</f>
        <v>ND</v>
      </c>
      <c r="R68" s="251">
        <f>IFERROR(L68*'Exchange rates'!$F$11, "ND")</f>
        <v>2.5560920193126953E-2</v>
      </c>
      <c r="S68" s="169"/>
    </row>
    <row r="69" spans="1:19" x14ac:dyDescent="0.2">
      <c r="A69" s="238" t="s">
        <v>584</v>
      </c>
      <c r="B69" s="239" t="s">
        <v>456</v>
      </c>
      <c r="C69" s="240" t="s">
        <v>222</v>
      </c>
      <c r="D69" s="239" t="s">
        <v>219</v>
      </c>
      <c r="E69" s="241" t="s">
        <v>234</v>
      </c>
      <c r="F69" s="242" t="s">
        <v>54</v>
      </c>
      <c r="G69" s="243" t="s">
        <v>224</v>
      </c>
      <c r="H69" s="243" t="s">
        <v>225</v>
      </c>
      <c r="I69" s="254" t="s">
        <v>315</v>
      </c>
      <c r="J69" s="254" t="s">
        <v>315</v>
      </c>
      <c r="K69" s="254" t="s">
        <v>315</v>
      </c>
      <c r="L69" s="254">
        <v>9.146E-2</v>
      </c>
      <c r="M69" s="255" t="s">
        <v>603</v>
      </c>
      <c r="N69" s="242" t="s">
        <v>313</v>
      </c>
      <c r="O69" s="246" t="str">
        <f>IFERROR(I69*'Exchange rates'!$C$11, "ND")</f>
        <v>ND</v>
      </c>
      <c r="P69" s="246" t="str">
        <f>IFERROR(J69*'Exchange rates'!$D$11, "ND")</f>
        <v>ND</v>
      </c>
      <c r="Q69" s="246" t="str">
        <f>IFERROR(K69*'Exchange rates'!$E$11, "ND")</f>
        <v>ND</v>
      </c>
      <c r="R69" s="247">
        <f>IFERROR(L69*'Exchange rates'!$F$11, "ND")</f>
        <v>1.2987787560352172E-2</v>
      </c>
      <c r="S69" s="170"/>
    </row>
    <row r="70" spans="1:19" x14ac:dyDescent="0.2">
      <c r="A70" s="252" t="s">
        <v>585</v>
      </c>
      <c r="B70" s="174" t="s">
        <v>456</v>
      </c>
      <c r="C70" s="175" t="s">
        <v>222</v>
      </c>
      <c r="D70" s="174" t="s">
        <v>219</v>
      </c>
      <c r="E70" s="176" t="s">
        <v>234</v>
      </c>
      <c r="F70" s="177" t="s">
        <v>54</v>
      </c>
      <c r="G70" s="178" t="s">
        <v>224</v>
      </c>
      <c r="H70" s="178" t="s">
        <v>225</v>
      </c>
      <c r="I70" s="179" t="s">
        <v>315</v>
      </c>
      <c r="J70" s="179" t="s">
        <v>315</v>
      </c>
      <c r="K70" s="179" t="s">
        <v>315</v>
      </c>
      <c r="L70" s="179">
        <v>6.7280000000000006E-2</v>
      </c>
      <c r="M70" s="180" t="s">
        <v>603</v>
      </c>
      <c r="N70" s="185" t="s">
        <v>313</v>
      </c>
      <c r="O70" s="181" t="str">
        <f>IFERROR(I70*'Exchange rates'!$C$11, "ND")</f>
        <v>ND</v>
      </c>
      <c r="P70" s="181" t="str">
        <f>IFERROR(J70*'Exchange rates'!$D$11, "ND")</f>
        <v>ND</v>
      </c>
      <c r="Q70" s="181" t="str">
        <f>IFERROR(K70*'Exchange rates'!$E$11, "ND")</f>
        <v>ND</v>
      </c>
      <c r="R70" s="251">
        <f>IFERROR(L70*'Exchange rates'!$F$11, "ND")</f>
        <v>9.5541039477421187E-3</v>
      </c>
      <c r="S70" s="170"/>
    </row>
    <row r="71" spans="1:19" x14ac:dyDescent="0.2">
      <c r="A71" s="238" t="s">
        <v>350</v>
      </c>
      <c r="B71" s="239" t="s">
        <v>70</v>
      </c>
      <c r="C71" s="240" t="s">
        <v>222</v>
      </c>
      <c r="D71" s="239" t="s">
        <v>219</v>
      </c>
      <c r="E71" s="241" t="s">
        <v>234</v>
      </c>
      <c r="F71" s="242" t="s">
        <v>54</v>
      </c>
      <c r="G71" s="243" t="s">
        <v>462</v>
      </c>
      <c r="H71" s="243" t="s">
        <v>311</v>
      </c>
      <c r="I71" s="254" t="s">
        <v>315</v>
      </c>
      <c r="J71" s="254" t="s">
        <v>315</v>
      </c>
      <c r="K71" s="254" t="s">
        <v>315</v>
      </c>
      <c r="L71" s="254">
        <v>2.1749999999999998</v>
      </c>
      <c r="M71" s="255"/>
      <c r="N71" s="242" t="s">
        <v>313</v>
      </c>
      <c r="O71" s="246" t="str">
        <f>IFERROR(I71*'Exchange rates'!$C$11, "ND")</f>
        <v>ND</v>
      </c>
      <c r="P71" s="246" t="str">
        <f>IFERROR(J71*'Exchange rates'!$D$11, "ND")</f>
        <v>ND</v>
      </c>
      <c r="Q71" s="246" t="str">
        <f>IFERROR(K71*'Exchange rates'!$E$11, "ND")</f>
        <v>ND</v>
      </c>
      <c r="R71" s="247">
        <f>IFERROR(L71*'Exchange rates'!$F$11, "ND")</f>
        <v>0.30886111900028396</v>
      </c>
      <c r="S71" s="68"/>
    </row>
    <row r="72" spans="1:19" x14ac:dyDescent="0.2">
      <c r="A72" s="253" t="s">
        <v>586</v>
      </c>
      <c r="B72" s="197" t="s">
        <v>456</v>
      </c>
      <c r="C72" s="182" t="s">
        <v>222</v>
      </c>
      <c r="D72" s="182" t="s">
        <v>219</v>
      </c>
      <c r="E72" s="184" t="s">
        <v>234</v>
      </c>
      <c r="F72" s="185" t="s">
        <v>54</v>
      </c>
      <c r="G72" s="186" t="s">
        <v>224</v>
      </c>
      <c r="H72" s="186" t="s">
        <v>225</v>
      </c>
      <c r="I72" s="190" t="s">
        <v>315</v>
      </c>
      <c r="J72" s="190" t="s">
        <v>315</v>
      </c>
      <c r="K72" s="190" t="s">
        <v>315</v>
      </c>
      <c r="L72" s="190">
        <v>0.67014272000000008</v>
      </c>
      <c r="M72" s="191" t="s">
        <v>603</v>
      </c>
      <c r="N72" s="185" t="s">
        <v>313</v>
      </c>
      <c r="O72" s="173" t="str">
        <f>IFERROR(I72*'Exchange rates'!$C$11, "ND")</f>
        <v>ND</v>
      </c>
      <c r="P72" s="173" t="str">
        <f>IFERROR(J72*'Exchange rates'!$D$11, "ND")</f>
        <v>ND</v>
      </c>
      <c r="Q72" s="173" t="str">
        <f>IFERROR(K72*'Exchange rates'!$E$11, "ND")</f>
        <v>ND</v>
      </c>
      <c r="R72" s="249">
        <f>IFERROR(L72*'Exchange rates'!$F$11, "ND")</f>
        <v>9.5163692132916783E-2</v>
      </c>
      <c r="S72" s="68"/>
    </row>
    <row r="73" spans="1:19" x14ac:dyDescent="0.2">
      <c r="A73" s="252" t="s">
        <v>351</v>
      </c>
      <c r="B73" s="189" t="s">
        <v>458</v>
      </c>
      <c r="C73" s="174" t="s">
        <v>222</v>
      </c>
      <c r="D73" s="174" t="s">
        <v>219</v>
      </c>
      <c r="E73" s="176" t="s">
        <v>234</v>
      </c>
      <c r="F73" s="177" t="s">
        <v>54</v>
      </c>
      <c r="G73" s="178" t="s">
        <v>224</v>
      </c>
      <c r="H73" s="178" t="s">
        <v>225</v>
      </c>
      <c r="I73" s="179" t="s">
        <v>315</v>
      </c>
      <c r="J73" s="179" t="s">
        <v>315</v>
      </c>
      <c r="K73" s="179" t="s">
        <v>315</v>
      </c>
      <c r="L73" s="179">
        <v>5.8205200000000006E-2</v>
      </c>
      <c r="M73" s="180" t="s">
        <v>603</v>
      </c>
      <c r="N73" s="242" t="s">
        <v>313</v>
      </c>
      <c r="O73" s="181" t="str">
        <f>IFERROR(I73*'Exchange rates'!$C$11, "ND")</f>
        <v>ND</v>
      </c>
      <c r="P73" s="181" t="str">
        <f>IFERROR(J73*'Exchange rates'!$D$11, "ND")</f>
        <v>ND</v>
      </c>
      <c r="Q73" s="181" t="str">
        <f>IFERROR(K73*'Exchange rates'!$E$11, "ND")</f>
        <v>ND</v>
      </c>
      <c r="R73" s="251">
        <f>IFERROR(L73*'Exchange rates'!$F$11, "ND")</f>
        <v>8.2654359556944054E-3</v>
      </c>
      <c r="S73" s="68"/>
    </row>
    <row r="74" spans="1:19" x14ac:dyDescent="0.2">
      <c r="A74" s="253" t="s">
        <v>352</v>
      </c>
      <c r="B74" s="182" t="s">
        <v>70</v>
      </c>
      <c r="C74" s="182" t="s">
        <v>222</v>
      </c>
      <c r="D74" s="182" t="s">
        <v>219</v>
      </c>
      <c r="E74" s="184" t="s">
        <v>234</v>
      </c>
      <c r="F74" s="185" t="s">
        <v>54</v>
      </c>
      <c r="G74" s="186" t="s">
        <v>224</v>
      </c>
      <c r="H74" s="186" t="s">
        <v>311</v>
      </c>
      <c r="I74" s="190" t="s">
        <v>315</v>
      </c>
      <c r="J74" s="190" t="s">
        <v>315</v>
      </c>
      <c r="K74" s="190" t="s">
        <v>315</v>
      </c>
      <c r="L74" s="190">
        <v>2.1750000000000002E-2</v>
      </c>
      <c r="M74" s="191" t="s">
        <v>603</v>
      </c>
      <c r="N74" s="185" t="s">
        <v>313</v>
      </c>
      <c r="O74" s="173" t="str">
        <f>IFERROR(I74*'Exchange rates'!$C$11, "ND")</f>
        <v>ND</v>
      </c>
      <c r="P74" s="173" t="str">
        <f>IFERROR(J74*'Exchange rates'!$D$11, "ND")</f>
        <v>ND</v>
      </c>
      <c r="Q74" s="173" t="str">
        <f>IFERROR(K74*'Exchange rates'!$E$11, "ND")</f>
        <v>ND</v>
      </c>
      <c r="R74" s="249">
        <f>IFERROR(L74*'Exchange rates'!$F$11, "ND")</f>
        <v>3.0886111900028401E-3</v>
      </c>
      <c r="S74" s="68"/>
    </row>
    <row r="75" spans="1:19" x14ac:dyDescent="0.2">
      <c r="A75" s="252" t="s">
        <v>354</v>
      </c>
      <c r="B75" s="174" t="s">
        <v>456</v>
      </c>
      <c r="C75" s="175" t="s">
        <v>222</v>
      </c>
      <c r="D75" s="174" t="s">
        <v>219</v>
      </c>
      <c r="E75" s="176" t="s">
        <v>234</v>
      </c>
      <c r="F75" s="177" t="s">
        <v>54</v>
      </c>
      <c r="G75" s="178" t="s">
        <v>224</v>
      </c>
      <c r="H75" s="178" t="s">
        <v>225</v>
      </c>
      <c r="I75" s="179" t="s">
        <v>315</v>
      </c>
      <c r="J75" s="179" t="s">
        <v>315</v>
      </c>
      <c r="K75" s="179" t="s">
        <v>315</v>
      </c>
      <c r="L75" s="179">
        <v>3.9600000000000003E-2</v>
      </c>
      <c r="M75" s="180" t="s">
        <v>603</v>
      </c>
      <c r="N75" s="242" t="s">
        <v>313</v>
      </c>
      <c r="O75" s="181" t="str">
        <f>IFERROR(I75*'Exchange rates'!$C$11, "ND")</f>
        <v>ND</v>
      </c>
      <c r="P75" s="181" t="str">
        <f>IFERROR(J75*'Exchange rates'!$D$11, "ND")</f>
        <v>ND</v>
      </c>
      <c r="Q75" s="181" t="str">
        <f>IFERROR(K75*'Exchange rates'!$E$11, "ND")</f>
        <v>ND</v>
      </c>
      <c r="R75" s="251">
        <f>IFERROR(L75*'Exchange rates'!$F$11, "ND")</f>
        <v>5.6234024424879295E-3</v>
      </c>
      <c r="S75" s="68"/>
    </row>
    <row r="76" spans="1:19" x14ac:dyDescent="0.2">
      <c r="A76" s="253" t="s">
        <v>353</v>
      </c>
      <c r="B76" s="182" t="s">
        <v>456</v>
      </c>
      <c r="C76" s="183" t="s">
        <v>222</v>
      </c>
      <c r="D76" s="182" t="s">
        <v>219</v>
      </c>
      <c r="E76" s="184" t="s">
        <v>234</v>
      </c>
      <c r="F76" s="185" t="s">
        <v>54</v>
      </c>
      <c r="G76" s="186" t="s">
        <v>224</v>
      </c>
      <c r="H76" s="186" t="s">
        <v>225</v>
      </c>
      <c r="I76" s="190" t="s">
        <v>315</v>
      </c>
      <c r="J76" s="190" t="s">
        <v>315</v>
      </c>
      <c r="K76" s="190"/>
      <c r="L76" s="190">
        <v>8.2199999999999999E-3</v>
      </c>
      <c r="M76" s="191" t="s">
        <v>603</v>
      </c>
      <c r="N76" s="185" t="s">
        <v>313</v>
      </c>
      <c r="O76" s="173" t="str">
        <f>IFERROR(I76*'Exchange rates'!$C$11, "ND")</f>
        <v>ND</v>
      </c>
      <c r="P76" s="173" t="str">
        <f>IFERROR(J76*'Exchange rates'!$D$11, "ND")</f>
        <v>ND</v>
      </c>
      <c r="Q76" s="173">
        <f>IFERROR(K76*'Exchange rates'!$E$11, "ND")</f>
        <v>0</v>
      </c>
      <c r="R76" s="249">
        <f>IFERROR(L76*'Exchange rates'!$F$11, "ND")</f>
        <v>1.1672820221527973E-3</v>
      </c>
      <c r="S76" s="68"/>
    </row>
    <row r="77" spans="1:19" x14ac:dyDescent="0.2">
      <c r="A77" s="252" t="s">
        <v>684</v>
      </c>
      <c r="B77" s="174" t="s">
        <v>456</v>
      </c>
      <c r="C77" s="175" t="s">
        <v>222</v>
      </c>
      <c r="D77" s="174" t="s">
        <v>219</v>
      </c>
      <c r="E77" s="176" t="s">
        <v>234</v>
      </c>
      <c r="F77" s="177" t="s">
        <v>54</v>
      </c>
      <c r="G77" s="178" t="s">
        <v>224</v>
      </c>
      <c r="H77" s="178" t="s">
        <v>225</v>
      </c>
      <c r="I77" s="179" t="s">
        <v>315</v>
      </c>
      <c r="J77" s="179" t="s">
        <v>315</v>
      </c>
      <c r="K77" s="179" t="s">
        <v>315</v>
      </c>
      <c r="L77" s="179">
        <v>3.3264000000000002E-2</v>
      </c>
      <c r="M77" s="180" t="s">
        <v>603</v>
      </c>
      <c r="N77" s="242" t="s">
        <v>313</v>
      </c>
      <c r="O77" s="181" t="str">
        <f>IFERROR(I77*'Exchange rates'!$C$11, "ND")</f>
        <v>ND</v>
      </c>
      <c r="P77" s="181" t="str">
        <f>IFERROR(J77*'Exchange rates'!$D$11, "ND")</f>
        <v>ND</v>
      </c>
      <c r="Q77" s="181" t="str">
        <f>IFERROR(K77*'Exchange rates'!$E$11, "ND")</f>
        <v>ND</v>
      </c>
      <c r="R77" s="251">
        <f>IFERROR(L77*'Exchange rates'!$F$11, "ND")</f>
        <v>4.7236580516898602E-3</v>
      </c>
      <c r="S77" s="68"/>
    </row>
    <row r="78" spans="1:19" x14ac:dyDescent="0.2">
      <c r="A78" s="253" t="s">
        <v>587</v>
      </c>
      <c r="B78" s="182" t="s">
        <v>456</v>
      </c>
      <c r="C78" s="183" t="s">
        <v>222</v>
      </c>
      <c r="D78" s="182" t="s">
        <v>219</v>
      </c>
      <c r="E78" s="184" t="s">
        <v>234</v>
      </c>
      <c r="F78" s="185" t="s">
        <v>54</v>
      </c>
      <c r="G78" s="186" t="s">
        <v>224</v>
      </c>
      <c r="H78" s="186" t="s">
        <v>225</v>
      </c>
      <c r="I78" s="190" t="s">
        <v>315</v>
      </c>
      <c r="J78" s="190" t="s">
        <v>315</v>
      </c>
      <c r="K78" s="190" t="s">
        <v>315</v>
      </c>
      <c r="L78" s="190">
        <v>7.92E-3</v>
      </c>
      <c r="M78" s="191" t="s">
        <v>603</v>
      </c>
      <c r="N78" s="185" t="s">
        <v>313</v>
      </c>
      <c r="O78" s="173" t="str">
        <f>IFERROR(I78*'Exchange rates'!$C$11, "ND")</f>
        <v>ND</v>
      </c>
      <c r="P78" s="173" t="str">
        <f>IFERROR(J78*'Exchange rates'!$D$11, "ND")</f>
        <v>ND</v>
      </c>
      <c r="Q78" s="173" t="str">
        <f>IFERROR(K78*'Exchange rates'!$E$11, "ND")</f>
        <v>ND</v>
      </c>
      <c r="R78" s="249">
        <f>IFERROR(L78*'Exchange rates'!$F$11, "ND")</f>
        <v>1.1246804884975858E-3</v>
      </c>
      <c r="S78" s="171"/>
    </row>
    <row r="79" spans="1:19" x14ac:dyDescent="0.2">
      <c r="A79" s="252" t="s">
        <v>362</v>
      </c>
      <c r="B79" s="174" t="s">
        <v>244</v>
      </c>
      <c r="C79" s="174" t="s">
        <v>222</v>
      </c>
      <c r="D79" s="174" t="s">
        <v>219</v>
      </c>
      <c r="E79" s="176" t="s">
        <v>207</v>
      </c>
      <c r="F79" s="177" t="s">
        <v>54</v>
      </c>
      <c r="G79" s="178" t="s">
        <v>224</v>
      </c>
      <c r="H79" s="178" t="s">
        <v>311</v>
      </c>
      <c r="I79" s="179">
        <v>1.28</v>
      </c>
      <c r="J79" s="179" t="s">
        <v>315</v>
      </c>
      <c r="K79" s="179" t="s">
        <v>315</v>
      </c>
      <c r="L79" s="179" t="s">
        <v>315</v>
      </c>
      <c r="M79" s="180"/>
      <c r="N79" s="174" t="s">
        <v>170</v>
      </c>
      <c r="O79" s="181">
        <f>IFERROR(I79*'Exchange rates'!$C$11, "ND")</f>
        <v>0.19049036386635912</v>
      </c>
      <c r="P79" s="181" t="str">
        <f>IFERROR(J79*'Exchange rates'!$D$11, "ND")</f>
        <v>ND</v>
      </c>
      <c r="Q79" s="181" t="str">
        <f>IFERROR(K79*'Exchange rates'!$E$11, "ND")</f>
        <v>ND</v>
      </c>
      <c r="R79" s="251" t="str">
        <f>IFERROR(L79*'Exchange rates'!$F$11, "ND")</f>
        <v>ND</v>
      </c>
      <c r="S79" s="166"/>
    </row>
    <row r="80" spans="1:19" x14ac:dyDescent="0.2">
      <c r="A80" s="238" t="s">
        <v>379</v>
      </c>
      <c r="B80" s="256" t="s">
        <v>71</v>
      </c>
      <c r="C80" s="239" t="s">
        <v>222</v>
      </c>
      <c r="D80" s="239" t="s">
        <v>219</v>
      </c>
      <c r="E80" s="241" t="s">
        <v>207</v>
      </c>
      <c r="F80" s="242" t="s">
        <v>54</v>
      </c>
      <c r="G80" s="243" t="s">
        <v>223</v>
      </c>
      <c r="H80" s="243" t="s">
        <v>311</v>
      </c>
      <c r="I80" s="254" t="s">
        <v>315</v>
      </c>
      <c r="J80" s="254" t="s">
        <v>315</v>
      </c>
      <c r="K80" s="254">
        <v>3.4344000000000001</v>
      </c>
      <c r="L80" s="254">
        <v>0</v>
      </c>
      <c r="M80" s="255"/>
      <c r="N80" s="239" t="s">
        <v>284</v>
      </c>
      <c r="O80" s="246" t="str">
        <f>IFERROR(I80*'Exchange rates'!$C$11, "ND")</f>
        <v>ND</v>
      </c>
      <c r="P80" s="246" t="str">
        <f>IFERROR(J80*'Exchange rates'!$D$11, "ND")</f>
        <v>ND</v>
      </c>
      <c r="Q80" s="246">
        <f>IFERROR(K80*'Exchange rates'!$E$11, "ND")</f>
        <v>0.50218602406819812</v>
      </c>
      <c r="R80" s="247">
        <f>IFERROR(L80*'Exchange rates'!$F$11, "ND")</f>
        <v>0</v>
      </c>
      <c r="S80" s="166"/>
    </row>
    <row r="81" spans="1:19" x14ac:dyDescent="0.2">
      <c r="A81" s="238" t="s">
        <v>78</v>
      </c>
      <c r="B81" s="256" t="s">
        <v>457</v>
      </c>
      <c r="C81" s="239" t="s">
        <v>222</v>
      </c>
      <c r="D81" s="239" t="s">
        <v>219</v>
      </c>
      <c r="E81" s="241" t="s">
        <v>207</v>
      </c>
      <c r="F81" s="242" t="s">
        <v>54</v>
      </c>
      <c r="G81" s="243" t="s">
        <v>224</v>
      </c>
      <c r="H81" s="243" t="s">
        <v>225</v>
      </c>
      <c r="I81" s="254">
        <v>3.3400000000000001E-3</v>
      </c>
      <c r="J81" s="254" t="s">
        <v>315</v>
      </c>
      <c r="K81" s="254">
        <v>0</v>
      </c>
      <c r="L81" s="254">
        <v>9.6000000000000002E-2</v>
      </c>
      <c r="M81" s="255" t="s">
        <v>603</v>
      </c>
      <c r="N81" s="239" t="s">
        <v>284</v>
      </c>
      <c r="O81" s="246">
        <f>IFERROR(I81*'Exchange rates'!$C$11, "ND")</f>
        <v>4.9706079321378081E-4</v>
      </c>
      <c r="P81" s="246" t="str">
        <f>IFERROR(J81*'Exchange rates'!$D$11, "ND")</f>
        <v>ND</v>
      </c>
      <c r="Q81" s="246">
        <f>IFERROR(K81*'Exchange rates'!$E$11, "ND")</f>
        <v>0</v>
      </c>
      <c r="R81" s="247">
        <f>IFERROR(L81*'Exchange rates'!$F$11, "ND")</f>
        <v>1.3632490769667707E-2</v>
      </c>
      <c r="S81" s="166"/>
    </row>
    <row r="82" spans="1:19" x14ac:dyDescent="0.2">
      <c r="A82" s="238" t="s">
        <v>77</v>
      </c>
      <c r="B82" s="256" t="s">
        <v>456</v>
      </c>
      <c r="C82" s="239" t="s">
        <v>222</v>
      </c>
      <c r="D82" s="239" t="s">
        <v>219</v>
      </c>
      <c r="E82" s="241" t="s">
        <v>207</v>
      </c>
      <c r="F82" s="242" t="s">
        <v>54</v>
      </c>
      <c r="G82" s="243" t="s">
        <v>462</v>
      </c>
      <c r="H82" s="243" t="s">
        <v>225</v>
      </c>
      <c r="I82" s="254" t="s">
        <v>315</v>
      </c>
      <c r="J82" s="254">
        <v>0.15000000000000002</v>
      </c>
      <c r="K82" s="254">
        <v>0</v>
      </c>
      <c r="L82" s="254">
        <v>9.6000000000000002E-2</v>
      </c>
      <c r="M82" s="255" t="s">
        <v>603</v>
      </c>
      <c r="N82" s="239" t="s">
        <v>284</v>
      </c>
      <c r="O82" s="246" t="str">
        <f>IFERROR(I82*'Exchange rates'!$C$11, "ND")</f>
        <v>ND</v>
      </c>
      <c r="P82" s="246">
        <f>IFERROR(J82*'Exchange rates'!$D$11, "ND")</f>
        <v>2.3033690611467709E-2</v>
      </c>
      <c r="Q82" s="246">
        <f>IFERROR(K82*'Exchange rates'!$E$11, "ND")</f>
        <v>0</v>
      </c>
      <c r="R82" s="247">
        <f>IFERROR(L82*'Exchange rates'!$F$11, "ND")</f>
        <v>1.3632490769667707E-2</v>
      </c>
      <c r="S82" s="166"/>
    </row>
    <row r="83" spans="1:19" x14ac:dyDescent="0.2">
      <c r="A83" s="238" t="s">
        <v>381</v>
      </c>
      <c r="B83" s="256" t="s">
        <v>71</v>
      </c>
      <c r="C83" s="239" t="s">
        <v>222</v>
      </c>
      <c r="D83" s="239" t="s">
        <v>219</v>
      </c>
      <c r="E83" s="241" t="s">
        <v>207</v>
      </c>
      <c r="F83" s="242" t="s">
        <v>54</v>
      </c>
      <c r="G83" s="243" t="s">
        <v>224</v>
      </c>
      <c r="H83" s="243" t="s">
        <v>311</v>
      </c>
      <c r="I83" s="254" t="s">
        <v>315</v>
      </c>
      <c r="J83" s="254" t="s">
        <v>315</v>
      </c>
      <c r="K83" s="254">
        <v>0.15</v>
      </c>
      <c r="L83" s="254">
        <v>0</v>
      </c>
      <c r="M83" s="255"/>
      <c r="N83" s="239" t="s">
        <v>284</v>
      </c>
      <c r="O83" s="246" t="str">
        <f>IFERROR(I83*'Exchange rates'!$C$11, "ND")</f>
        <v>ND</v>
      </c>
      <c r="P83" s="246" t="str">
        <f>IFERROR(J83*'Exchange rates'!$D$11, "ND")</f>
        <v>ND</v>
      </c>
      <c r="Q83" s="246">
        <f>IFERROR(K83*'Exchange rates'!$E$11, "ND")</f>
        <v>2.1933351854830457E-2</v>
      </c>
      <c r="R83" s="247">
        <f>IFERROR(L83*'Exchange rates'!$F$11, "ND")</f>
        <v>0</v>
      </c>
      <c r="S83" s="167"/>
    </row>
    <row r="84" spans="1:19" x14ac:dyDescent="0.2">
      <c r="A84" s="238" t="s">
        <v>75</v>
      </c>
      <c r="B84" s="239" t="s">
        <v>217</v>
      </c>
      <c r="C84" s="239" t="s">
        <v>222</v>
      </c>
      <c r="D84" s="239" t="s">
        <v>219</v>
      </c>
      <c r="E84" s="241" t="s">
        <v>234</v>
      </c>
      <c r="F84" s="242" t="s">
        <v>55</v>
      </c>
      <c r="G84" s="243" t="s">
        <v>224</v>
      </c>
      <c r="H84" s="243" t="s">
        <v>311</v>
      </c>
      <c r="I84" s="254">
        <v>0.7</v>
      </c>
      <c r="J84" s="254" t="s">
        <v>315</v>
      </c>
      <c r="K84" s="254" t="s">
        <v>315</v>
      </c>
      <c r="L84" s="254" t="s">
        <v>315</v>
      </c>
      <c r="M84" s="255" t="s">
        <v>603</v>
      </c>
      <c r="N84" s="295" t="s">
        <v>270</v>
      </c>
      <c r="O84" s="246">
        <f>IFERROR(I84*'Exchange rates'!$C$11, "ND")</f>
        <v>0.10417441773941513</v>
      </c>
      <c r="P84" s="246" t="str">
        <f>IFERROR(J84*'Exchange rates'!$D$11, "ND")</f>
        <v>ND</v>
      </c>
      <c r="Q84" s="246" t="str">
        <f>IFERROR(K84*'Exchange rates'!$E$11, "ND")</f>
        <v>ND</v>
      </c>
      <c r="R84" s="247" t="str">
        <f>IFERROR(L84*'Exchange rates'!$F$11, "ND")</f>
        <v>ND</v>
      </c>
      <c r="S84" s="166"/>
    </row>
    <row r="85" spans="1:19" x14ac:dyDescent="0.2">
      <c r="A85" s="252" t="s">
        <v>365</v>
      </c>
      <c r="B85" s="174" t="s">
        <v>244</v>
      </c>
      <c r="C85" s="174" t="s">
        <v>222</v>
      </c>
      <c r="D85" s="174" t="s">
        <v>219</v>
      </c>
      <c r="E85" s="176" t="s">
        <v>234</v>
      </c>
      <c r="F85" s="177" t="s">
        <v>55</v>
      </c>
      <c r="G85" s="178" t="s">
        <v>224</v>
      </c>
      <c r="H85" s="178" t="s">
        <v>311</v>
      </c>
      <c r="I85" s="179" t="s">
        <v>315</v>
      </c>
      <c r="J85" s="179">
        <v>1</v>
      </c>
      <c r="K85" s="179" t="s">
        <v>315</v>
      </c>
      <c r="L85" s="179" t="s">
        <v>315</v>
      </c>
      <c r="M85" s="180"/>
      <c r="N85" s="293" t="s">
        <v>270</v>
      </c>
      <c r="O85" s="181" t="str">
        <f>IFERROR(I85*'Exchange rates'!$C$11, "ND")</f>
        <v>ND</v>
      </c>
      <c r="P85" s="181">
        <f>IFERROR(J85*'Exchange rates'!$D$11, "ND")</f>
        <v>0.15355793740978471</v>
      </c>
      <c r="Q85" s="181" t="str">
        <f>IFERROR(K85*'Exchange rates'!$E$11, "ND")</f>
        <v>ND</v>
      </c>
      <c r="R85" s="251" t="str">
        <f>IFERROR(L85*'Exchange rates'!$F$11, "ND")</f>
        <v>ND</v>
      </c>
      <c r="S85" s="166"/>
    </row>
    <row r="86" spans="1:19" x14ac:dyDescent="0.2">
      <c r="A86" s="252" t="s">
        <v>79</v>
      </c>
      <c r="B86" s="174" t="s">
        <v>70</v>
      </c>
      <c r="C86" s="174" t="s">
        <v>222</v>
      </c>
      <c r="D86" s="174" t="s">
        <v>219</v>
      </c>
      <c r="E86" s="176" t="s">
        <v>234</v>
      </c>
      <c r="F86" s="177" t="s">
        <v>55</v>
      </c>
      <c r="G86" s="178" t="s">
        <v>462</v>
      </c>
      <c r="H86" s="178" t="s">
        <v>311</v>
      </c>
      <c r="I86" s="179" t="s">
        <v>315</v>
      </c>
      <c r="J86" s="179" t="s">
        <v>315</v>
      </c>
      <c r="K86" s="179" t="s">
        <v>315</v>
      </c>
      <c r="L86" s="179">
        <v>2.5</v>
      </c>
      <c r="M86" s="180"/>
      <c r="N86" s="293" t="s">
        <v>272</v>
      </c>
      <c r="O86" s="181" t="str">
        <f>IFERROR(I86*'Exchange rates'!$C$11, "ND")</f>
        <v>ND</v>
      </c>
      <c r="P86" s="181" t="str">
        <f>IFERROR(J86*'Exchange rates'!$D$11, "ND")</f>
        <v>ND</v>
      </c>
      <c r="Q86" s="181" t="str">
        <f>IFERROR(K86*'Exchange rates'!$E$11, "ND")</f>
        <v>ND</v>
      </c>
      <c r="R86" s="251">
        <f>IFERROR(L86*'Exchange rates'!$F$11, "ND")</f>
        <v>0.35501278046009654</v>
      </c>
      <c r="S86" s="166"/>
    </row>
    <row r="87" spans="1:19" x14ac:dyDescent="0.2">
      <c r="A87" s="238" t="s">
        <v>379</v>
      </c>
      <c r="B87" s="256" t="s">
        <v>71</v>
      </c>
      <c r="C87" s="239" t="s">
        <v>222</v>
      </c>
      <c r="D87" s="239" t="s">
        <v>219</v>
      </c>
      <c r="E87" s="241" t="s">
        <v>207</v>
      </c>
      <c r="F87" s="239" t="s">
        <v>55</v>
      </c>
      <c r="G87" s="243" t="s">
        <v>223</v>
      </c>
      <c r="H87" s="243" t="s">
        <v>311</v>
      </c>
      <c r="I87" s="254" t="s">
        <v>315</v>
      </c>
      <c r="J87" s="254">
        <v>1.5</v>
      </c>
      <c r="K87" s="254">
        <v>0</v>
      </c>
      <c r="L87" s="254">
        <v>0</v>
      </c>
      <c r="M87" s="255"/>
      <c r="N87" s="239" t="s">
        <v>170</v>
      </c>
      <c r="O87" s="246" t="str">
        <f>IFERROR(I87*'Exchange rates'!$C$11, "ND")</f>
        <v>ND</v>
      </c>
      <c r="P87" s="246">
        <f>IFERROR(J87*'Exchange rates'!$D$11, "ND")</f>
        <v>0.23033690611467705</v>
      </c>
      <c r="Q87" s="246">
        <f>IFERROR(K87*'Exchange rates'!$E$11, "ND")</f>
        <v>0</v>
      </c>
      <c r="R87" s="247">
        <f>IFERROR(L87*'Exchange rates'!$F$11, "ND")</f>
        <v>0</v>
      </c>
      <c r="S87" s="166"/>
    </row>
    <row r="88" spans="1:19" x14ac:dyDescent="0.2">
      <c r="A88" s="252" t="s">
        <v>78</v>
      </c>
      <c r="B88" s="189" t="s">
        <v>217</v>
      </c>
      <c r="C88" s="174" t="s">
        <v>222</v>
      </c>
      <c r="D88" s="174" t="s">
        <v>219</v>
      </c>
      <c r="E88" s="176" t="s">
        <v>207</v>
      </c>
      <c r="F88" s="174" t="s">
        <v>55</v>
      </c>
      <c r="G88" s="178" t="s">
        <v>224</v>
      </c>
      <c r="H88" s="178" t="s">
        <v>225</v>
      </c>
      <c r="I88" s="179" t="s">
        <v>315</v>
      </c>
      <c r="J88" s="179" t="s">
        <v>315</v>
      </c>
      <c r="K88" s="179">
        <v>0</v>
      </c>
      <c r="L88" s="179">
        <v>1.9319999999999997E-2</v>
      </c>
      <c r="M88" s="180" t="s">
        <v>603</v>
      </c>
      <c r="N88" s="174" t="s">
        <v>284</v>
      </c>
      <c r="O88" s="181" t="str">
        <f>IFERROR(I88*'Exchange rates'!$C$11, "ND")</f>
        <v>ND</v>
      </c>
      <c r="P88" s="181" t="str">
        <f>IFERROR(J88*'Exchange rates'!$D$11, "ND")</f>
        <v>ND</v>
      </c>
      <c r="Q88" s="181">
        <f>IFERROR(K88*'Exchange rates'!$E$11, "ND")</f>
        <v>0</v>
      </c>
      <c r="R88" s="251">
        <f>IFERROR(L88*'Exchange rates'!$F$11, "ND")</f>
        <v>2.7435387673956256E-3</v>
      </c>
      <c r="S88" s="166"/>
    </row>
    <row r="89" spans="1:19" x14ac:dyDescent="0.2">
      <c r="A89" s="238" t="s">
        <v>380</v>
      </c>
      <c r="B89" s="256" t="s">
        <v>456</v>
      </c>
      <c r="C89" s="239" t="s">
        <v>222</v>
      </c>
      <c r="D89" s="239" t="s">
        <v>219</v>
      </c>
      <c r="E89" s="241" t="s">
        <v>207</v>
      </c>
      <c r="F89" s="239" t="s">
        <v>55</v>
      </c>
      <c r="G89" s="243" t="s">
        <v>224</v>
      </c>
      <c r="H89" s="243" t="s">
        <v>225</v>
      </c>
      <c r="I89" s="254" t="s">
        <v>315</v>
      </c>
      <c r="J89" s="254">
        <v>0.18353999999999998</v>
      </c>
      <c r="K89" s="254">
        <v>0</v>
      </c>
      <c r="L89" s="254">
        <v>5.67E-2</v>
      </c>
      <c r="M89" s="255" t="s">
        <v>603</v>
      </c>
      <c r="N89" s="239" t="s">
        <v>284</v>
      </c>
      <c r="O89" s="246" t="str">
        <f>IFERROR(I89*'Exchange rates'!$C$11, "ND")</f>
        <v>ND</v>
      </c>
      <c r="P89" s="246">
        <f>IFERROR(J89*'Exchange rates'!$D$11, "ND")</f>
        <v>2.8184023832191884E-2</v>
      </c>
      <c r="Q89" s="246">
        <f>IFERROR(K89*'Exchange rates'!$E$11, "ND")</f>
        <v>0</v>
      </c>
      <c r="R89" s="247">
        <f>IFERROR(L89*'Exchange rates'!$F$11, "ND")</f>
        <v>8.0516898608349891E-3</v>
      </c>
      <c r="S89" s="166"/>
    </row>
    <row r="90" spans="1:19" x14ac:dyDescent="0.2">
      <c r="A90" s="250" t="s">
        <v>355</v>
      </c>
      <c r="B90" s="189" t="s">
        <v>70</v>
      </c>
      <c r="C90" s="174" t="s">
        <v>222</v>
      </c>
      <c r="D90" s="174" t="s">
        <v>219</v>
      </c>
      <c r="E90" s="174" t="s">
        <v>60</v>
      </c>
      <c r="F90" s="174" t="s">
        <v>115</v>
      </c>
      <c r="G90" s="178" t="s">
        <v>266</v>
      </c>
      <c r="H90" s="178" t="s">
        <v>311</v>
      </c>
      <c r="I90" s="195">
        <v>12.184999999999999</v>
      </c>
      <c r="J90" s="195">
        <v>19.564</v>
      </c>
      <c r="K90" s="195">
        <v>10</v>
      </c>
      <c r="L90" s="179" t="s">
        <v>315</v>
      </c>
      <c r="M90" s="180"/>
      <c r="N90" s="174" t="s">
        <v>295</v>
      </c>
      <c r="O90" s="181">
        <f>IFERROR(I90*'Exchange rates'!$C$11, "ND")</f>
        <v>1.8133789716496762</v>
      </c>
      <c r="P90" s="181">
        <f>IFERROR(J90*'Exchange rates'!$D$11, "ND")</f>
        <v>3.004207487485028</v>
      </c>
      <c r="Q90" s="181">
        <f>IFERROR(K90*'Exchange rates'!$E$11, "ND")</f>
        <v>1.4622234569886972</v>
      </c>
      <c r="R90" s="251" t="str">
        <f>IFERROR(L90*'Exchange rates'!$F$11, "ND")</f>
        <v>ND</v>
      </c>
      <c r="S90" s="171"/>
    </row>
    <row r="91" spans="1:19" x14ac:dyDescent="0.2">
      <c r="A91" s="250" t="s">
        <v>356</v>
      </c>
      <c r="B91" s="189" t="s">
        <v>456</v>
      </c>
      <c r="C91" s="175" t="s">
        <v>226</v>
      </c>
      <c r="D91" s="174" t="s">
        <v>219</v>
      </c>
      <c r="E91" s="176" t="s">
        <v>234</v>
      </c>
      <c r="F91" s="193" t="s">
        <v>116</v>
      </c>
      <c r="G91" s="178" t="s">
        <v>224</v>
      </c>
      <c r="H91" s="178" t="s">
        <v>311</v>
      </c>
      <c r="I91" s="195">
        <v>1.488</v>
      </c>
      <c r="J91" s="195">
        <v>3.5</v>
      </c>
      <c r="K91" s="195">
        <v>1.274</v>
      </c>
      <c r="L91" s="195">
        <v>0.89</v>
      </c>
      <c r="M91" s="204"/>
      <c r="N91" s="174" t="s">
        <v>299</v>
      </c>
      <c r="O91" s="181">
        <f>IFERROR(I91*'Exchange rates'!$C$11, "ND")</f>
        <v>0.22144504799464249</v>
      </c>
      <c r="P91" s="181">
        <f>IFERROR(J91*'Exchange rates'!$D$11, "ND")</f>
        <v>0.53745278093424653</v>
      </c>
      <c r="Q91" s="181">
        <f>IFERROR(K91*'Exchange rates'!$E$11, "ND")</f>
        <v>0.18628726842036003</v>
      </c>
      <c r="R91" s="251">
        <f>IFERROR(L91*'Exchange rates'!$F$11, "ND")</f>
        <v>0.12638454984379435</v>
      </c>
      <c r="S91" s="171"/>
    </row>
    <row r="92" spans="1:19" x14ac:dyDescent="0.2">
      <c r="A92" s="250" t="s">
        <v>357</v>
      </c>
      <c r="B92" s="207" t="s">
        <v>70</v>
      </c>
      <c r="C92" s="174" t="s">
        <v>222</v>
      </c>
      <c r="D92" s="174" t="s">
        <v>219</v>
      </c>
      <c r="E92" s="176" t="s">
        <v>234</v>
      </c>
      <c r="F92" s="193" t="s">
        <v>117</v>
      </c>
      <c r="G92" s="178" t="s">
        <v>224</v>
      </c>
      <c r="H92" s="178" t="s">
        <v>311</v>
      </c>
      <c r="I92" s="195">
        <v>0.16599999999999998</v>
      </c>
      <c r="J92" s="195">
        <v>0.14799999999999999</v>
      </c>
      <c r="K92" s="195">
        <v>0.22599999999999998</v>
      </c>
      <c r="L92" s="195">
        <v>0.217</v>
      </c>
      <c r="M92" s="204"/>
      <c r="N92" s="174" t="s">
        <v>299</v>
      </c>
      <c r="O92" s="181">
        <f>IFERROR(I92*'Exchange rates'!$C$11, "ND")</f>
        <v>2.4704219063918446E-2</v>
      </c>
      <c r="P92" s="181">
        <f>IFERROR(J92*'Exchange rates'!$D$11, "ND")</f>
        <v>2.2726574736648138E-2</v>
      </c>
      <c r="Q92" s="181">
        <f>IFERROR(K92*'Exchange rates'!$E$11, "ND")</f>
        <v>3.304625012794455E-2</v>
      </c>
      <c r="R92" s="251">
        <f>IFERROR(L92*'Exchange rates'!$F$11, "ND")</f>
        <v>3.0815109343936376E-2</v>
      </c>
      <c r="S92" s="171"/>
    </row>
    <row r="93" spans="1:19" x14ac:dyDescent="0.2">
      <c r="A93" s="258" t="s">
        <v>358</v>
      </c>
      <c r="B93" s="259" t="s">
        <v>238</v>
      </c>
      <c r="C93" s="240" t="s">
        <v>226</v>
      </c>
      <c r="D93" s="239" t="s">
        <v>219</v>
      </c>
      <c r="E93" s="241" t="s">
        <v>234</v>
      </c>
      <c r="F93" s="260" t="s">
        <v>56</v>
      </c>
      <c r="G93" s="243" t="s">
        <v>224</v>
      </c>
      <c r="H93" s="243" t="s">
        <v>311</v>
      </c>
      <c r="I93" s="244">
        <v>16.080000000000002</v>
      </c>
      <c r="J93" s="244">
        <v>18.146000000000001</v>
      </c>
      <c r="K93" s="244">
        <v>21.555</v>
      </c>
      <c r="L93" s="244">
        <v>15.590999999999999</v>
      </c>
      <c r="M93" s="245"/>
      <c r="N93" s="239" t="s">
        <v>299</v>
      </c>
      <c r="O93" s="246">
        <f>IFERROR(I93*'Exchange rates'!$C$11, "ND")</f>
        <v>2.3930351960711369</v>
      </c>
      <c r="P93" s="246">
        <f>IFERROR(J93*'Exchange rates'!$D$11, "ND")</f>
        <v>2.7864623322379534</v>
      </c>
      <c r="Q93" s="246">
        <f>IFERROR(K93*'Exchange rates'!$E$11, "ND")</f>
        <v>3.1518226615391365</v>
      </c>
      <c r="R93" s="247">
        <f>IFERROR(L93*'Exchange rates'!$F$11, "ND")</f>
        <v>2.2140017040613458</v>
      </c>
      <c r="S93" s="171"/>
    </row>
    <row r="94" spans="1:19" x14ac:dyDescent="0.2">
      <c r="A94" s="248" t="s">
        <v>359</v>
      </c>
      <c r="B94" s="182" t="s">
        <v>244</v>
      </c>
      <c r="C94" s="182" t="s">
        <v>222</v>
      </c>
      <c r="D94" s="182" t="s">
        <v>219</v>
      </c>
      <c r="E94" s="184" t="s">
        <v>234</v>
      </c>
      <c r="F94" s="205" t="s">
        <v>117</v>
      </c>
      <c r="G94" s="186" t="s">
        <v>224</v>
      </c>
      <c r="H94" s="186" t="s">
        <v>311</v>
      </c>
      <c r="I94" s="187">
        <v>2.8999999999999998E-2</v>
      </c>
      <c r="J94" s="187">
        <v>1.9E-2</v>
      </c>
      <c r="K94" s="187">
        <v>0</v>
      </c>
      <c r="L94" s="187">
        <v>0</v>
      </c>
      <c r="M94" s="188"/>
      <c r="N94" s="182" t="s">
        <v>299</v>
      </c>
      <c r="O94" s="173">
        <f>IFERROR(I94*'Exchange rates'!$C$11, "ND")</f>
        <v>4.3157973063471982E-3</v>
      </c>
      <c r="P94" s="173">
        <f>IFERROR(J94*'Exchange rates'!$D$11, "ND")</f>
        <v>2.9176008107859096E-3</v>
      </c>
      <c r="Q94" s="173">
        <f>IFERROR(K94*'Exchange rates'!$E$11, "ND")</f>
        <v>0</v>
      </c>
      <c r="R94" s="249">
        <f>IFERROR(L94*'Exchange rates'!$F$11, "ND")</f>
        <v>0</v>
      </c>
      <c r="S94" s="171"/>
    </row>
    <row r="95" spans="1:19" x14ac:dyDescent="0.2">
      <c r="A95" s="250" t="s">
        <v>360</v>
      </c>
      <c r="B95" s="174" t="s">
        <v>244</v>
      </c>
      <c r="C95" s="175" t="s">
        <v>226</v>
      </c>
      <c r="D95" s="174" t="s">
        <v>219</v>
      </c>
      <c r="E95" s="176" t="s">
        <v>234</v>
      </c>
      <c r="F95" s="193" t="s">
        <v>56</v>
      </c>
      <c r="G95" s="178" t="s">
        <v>224</v>
      </c>
      <c r="H95" s="178" t="s">
        <v>311</v>
      </c>
      <c r="I95" s="195">
        <v>1.53</v>
      </c>
      <c r="J95" s="195">
        <v>0</v>
      </c>
      <c r="K95" s="195">
        <v>0</v>
      </c>
      <c r="L95" s="195">
        <v>0</v>
      </c>
      <c r="M95" s="204"/>
      <c r="N95" s="174" t="s">
        <v>299</v>
      </c>
      <c r="O95" s="181">
        <f>IFERROR(I95*'Exchange rates'!$C$11, "ND")</f>
        <v>0.2276955130590074</v>
      </c>
      <c r="P95" s="181">
        <f>IFERROR(J95*'Exchange rates'!$D$11, "ND")</f>
        <v>0</v>
      </c>
      <c r="Q95" s="181">
        <f>IFERROR(K95*'Exchange rates'!$E$11, "ND")</f>
        <v>0</v>
      </c>
      <c r="R95" s="251">
        <f>IFERROR(L95*'Exchange rates'!$F$11, "ND")</f>
        <v>0</v>
      </c>
      <c r="S95" s="171"/>
    </row>
    <row r="96" spans="1:19" x14ac:dyDescent="0.2">
      <c r="A96" s="248" t="s">
        <v>363</v>
      </c>
      <c r="B96" s="206" t="s">
        <v>64</v>
      </c>
      <c r="C96" s="182" t="s">
        <v>222</v>
      </c>
      <c r="D96" s="182" t="s">
        <v>219</v>
      </c>
      <c r="E96" s="184" t="s">
        <v>234</v>
      </c>
      <c r="F96" s="205" t="s">
        <v>117</v>
      </c>
      <c r="G96" s="186" t="s">
        <v>224</v>
      </c>
      <c r="H96" s="186" t="s">
        <v>311</v>
      </c>
      <c r="I96" s="187">
        <v>0.16899999999999998</v>
      </c>
      <c r="J96" s="187">
        <v>0.13799999999999998</v>
      </c>
      <c r="K96" s="187">
        <v>0</v>
      </c>
      <c r="L96" s="187">
        <v>6.6000000000000003E-2</v>
      </c>
      <c r="M96" s="188"/>
      <c r="N96" s="294" t="s">
        <v>299</v>
      </c>
      <c r="O96" s="173">
        <f>IFERROR(I96*'Exchange rates'!$C$11, "ND")</f>
        <v>2.5150680854230226E-2</v>
      </c>
      <c r="P96" s="173">
        <f>IFERROR(J96*'Exchange rates'!$D$11, "ND")</f>
        <v>2.1190995362550289E-2</v>
      </c>
      <c r="Q96" s="173">
        <f>IFERROR(K96*'Exchange rates'!$E$11, "ND")</f>
        <v>0</v>
      </c>
      <c r="R96" s="249">
        <f>IFERROR(L96*'Exchange rates'!$F$11, "ND")</f>
        <v>9.3723374041465492E-3</v>
      </c>
      <c r="S96" s="166"/>
    </row>
    <row r="97" spans="1:19" x14ac:dyDescent="0.2">
      <c r="A97" s="258" t="s">
        <v>645</v>
      </c>
      <c r="B97" s="259" t="s">
        <v>343</v>
      </c>
      <c r="C97" s="239" t="s">
        <v>222</v>
      </c>
      <c r="D97" s="239" t="s">
        <v>219</v>
      </c>
      <c r="E97" s="241" t="s">
        <v>234</v>
      </c>
      <c r="F97" s="260" t="s">
        <v>117</v>
      </c>
      <c r="G97" s="243" t="s">
        <v>266</v>
      </c>
      <c r="H97" s="243" t="s">
        <v>311</v>
      </c>
      <c r="I97" s="244">
        <v>4.5780000000000003</v>
      </c>
      <c r="J97" s="244">
        <v>0.96099999999999997</v>
      </c>
      <c r="K97" s="244">
        <v>0.54800000000000004</v>
      </c>
      <c r="L97" s="244">
        <v>3.6999999999999998E-2</v>
      </c>
      <c r="M97" s="245"/>
      <c r="N97" s="295" t="s">
        <v>299</v>
      </c>
      <c r="O97" s="246">
        <f>IFERROR(I97*'Exchange rates'!$C$11, "ND")</f>
        <v>0.68130069201577503</v>
      </c>
      <c r="P97" s="246">
        <f>IFERROR(J97*'Exchange rates'!$D$11, "ND")</f>
        <v>0.14756917785080309</v>
      </c>
      <c r="Q97" s="246">
        <f>IFERROR(K97*'Exchange rates'!$E$11, "ND")</f>
        <v>8.0129845442980616E-2</v>
      </c>
      <c r="R97" s="247">
        <f>IFERROR(L97*'Exchange rates'!$F$11, "ND")</f>
        <v>5.2541891508094286E-3</v>
      </c>
      <c r="S97" s="166"/>
    </row>
    <row r="98" spans="1:19" x14ac:dyDescent="0.2">
      <c r="A98" s="248" t="s">
        <v>364</v>
      </c>
      <c r="B98" s="206" t="s">
        <v>70</v>
      </c>
      <c r="C98" s="183" t="s">
        <v>226</v>
      </c>
      <c r="D98" s="182" t="s">
        <v>219</v>
      </c>
      <c r="E98" s="184" t="s">
        <v>234</v>
      </c>
      <c r="F98" s="205" t="s">
        <v>117</v>
      </c>
      <c r="G98" s="186" t="s">
        <v>224</v>
      </c>
      <c r="H98" s="186" t="s">
        <v>311</v>
      </c>
      <c r="I98" s="190" t="s">
        <v>315</v>
      </c>
      <c r="J98" s="190" t="s">
        <v>315</v>
      </c>
      <c r="K98" s="190" t="s">
        <v>315</v>
      </c>
      <c r="L98" s="187">
        <v>8.9999999999999993E-3</v>
      </c>
      <c r="M98" s="188"/>
      <c r="N98" s="294" t="s">
        <v>286</v>
      </c>
      <c r="O98" s="173" t="str">
        <f>IFERROR(I98*'Exchange rates'!$C$11, "ND")</f>
        <v>ND</v>
      </c>
      <c r="P98" s="173" t="str">
        <f>IFERROR(J98*'Exchange rates'!$D$11, "ND")</f>
        <v>ND</v>
      </c>
      <c r="Q98" s="173" t="str">
        <f>IFERROR(K98*'Exchange rates'!$E$11, "ND")</f>
        <v>ND</v>
      </c>
      <c r="R98" s="249">
        <f>IFERROR(L98*'Exchange rates'!$F$11, "ND")</f>
        <v>1.2780460096563475E-3</v>
      </c>
      <c r="S98" s="166"/>
    </row>
    <row r="99" spans="1:19" x14ac:dyDescent="0.2">
      <c r="A99" s="252" t="s">
        <v>360</v>
      </c>
      <c r="B99" s="174" t="s">
        <v>244</v>
      </c>
      <c r="C99" s="174" t="s">
        <v>222</v>
      </c>
      <c r="D99" s="174" t="s">
        <v>219</v>
      </c>
      <c r="E99" s="176" t="s">
        <v>207</v>
      </c>
      <c r="F99" s="174" t="s">
        <v>55</v>
      </c>
      <c r="G99" s="178" t="s">
        <v>224</v>
      </c>
      <c r="H99" s="178" t="s">
        <v>311</v>
      </c>
      <c r="I99" s="179" t="s">
        <v>315</v>
      </c>
      <c r="J99" s="179" t="s">
        <v>315</v>
      </c>
      <c r="K99" s="179">
        <v>0</v>
      </c>
      <c r="L99" s="179">
        <v>1.0092000000000001</v>
      </c>
      <c r="M99" s="180"/>
      <c r="N99" s="174" t="s">
        <v>284</v>
      </c>
      <c r="O99" s="181" t="str">
        <f>IFERROR(I99*'Exchange rates'!$C$11, "ND")</f>
        <v>ND</v>
      </c>
      <c r="P99" s="181" t="str">
        <f>IFERROR(J99*'Exchange rates'!$D$11, "ND")</f>
        <v>ND</v>
      </c>
      <c r="Q99" s="181">
        <f>IFERROR(K99*'Exchange rates'!$E$11, "ND")</f>
        <v>0</v>
      </c>
      <c r="R99" s="251">
        <f>IFERROR(L99*'Exchange rates'!$F$11, "ND")</f>
        <v>0.14331155921613178</v>
      </c>
      <c r="S99" s="166"/>
    </row>
    <row r="100" spans="1:19" x14ac:dyDescent="0.2">
      <c r="A100" s="238" t="s">
        <v>77</v>
      </c>
      <c r="B100" s="256" t="s">
        <v>456</v>
      </c>
      <c r="C100" s="239" t="s">
        <v>222</v>
      </c>
      <c r="D100" s="239" t="s">
        <v>219</v>
      </c>
      <c r="E100" s="241" t="s">
        <v>207</v>
      </c>
      <c r="F100" s="239" t="s">
        <v>55</v>
      </c>
      <c r="G100" s="243" t="s">
        <v>462</v>
      </c>
      <c r="H100" s="243" t="s">
        <v>225</v>
      </c>
      <c r="I100" s="254" t="s">
        <v>315</v>
      </c>
      <c r="J100" s="254">
        <v>0.45499999999999996</v>
      </c>
      <c r="K100" s="254">
        <v>2.2680000000000002E-2</v>
      </c>
      <c r="L100" s="254">
        <v>0.49979999999999997</v>
      </c>
      <c r="M100" s="255" t="s">
        <v>603</v>
      </c>
      <c r="N100" s="239" t="s">
        <v>284</v>
      </c>
      <c r="O100" s="246" t="str">
        <f>IFERROR(I100*'Exchange rates'!$C$11, "ND")</f>
        <v>ND</v>
      </c>
      <c r="P100" s="246">
        <f>IFERROR(J100*'Exchange rates'!$D$11, "ND")</f>
        <v>6.9868861521452039E-2</v>
      </c>
      <c r="Q100" s="246">
        <f>IFERROR(K100*'Exchange rates'!$E$11, "ND")</f>
        <v>3.3163228004503653E-3</v>
      </c>
      <c r="R100" s="247">
        <f>IFERROR(L100*'Exchange rates'!$F$11, "ND")</f>
        <v>7.097415506958249E-2</v>
      </c>
      <c r="S100" s="167"/>
    </row>
    <row r="101" spans="1:19" x14ac:dyDescent="0.2">
      <c r="A101" s="238" t="s">
        <v>382</v>
      </c>
      <c r="B101" s="256" t="s">
        <v>71</v>
      </c>
      <c r="C101" s="239" t="s">
        <v>222</v>
      </c>
      <c r="D101" s="239" t="s">
        <v>219</v>
      </c>
      <c r="E101" s="241" t="s">
        <v>207</v>
      </c>
      <c r="F101" s="239" t="s">
        <v>55</v>
      </c>
      <c r="G101" s="243" t="s">
        <v>223</v>
      </c>
      <c r="H101" s="243" t="s">
        <v>311</v>
      </c>
      <c r="I101" s="254" t="s">
        <v>315</v>
      </c>
      <c r="J101" s="254" t="s">
        <v>315</v>
      </c>
      <c r="K101" s="254" t="s">
        <v>315</v>
      </c>
      <c r="L101" s="254">
        <v>8.6400000000000005E-2</v>
      </c>
      <c r="M101" s="255"/>
      <c r="N101" s="239" t="s">
        <v>284</v>
      </c>
      <c r="O101" s="246" t="str">
        <f>IFERROR(I101*'Exchange rates'!$C$11, "ND")</f>
        <v>ND</v>
      </c>
      <c r="P101" s="246" t="str">
        <f>IFERROR(J101*'Exchange rates'!$D$11, "ND")</f>
        <v>ND</v>
      </c>
      <c r="Q101" s="246" t="str">
        <f>IFERROR(K101*'Exchange rates'!$E$11, "ND")</f>
        <v>ND</v>
      </c>
      <c r="R101" s="247">
        <f>IFERROR(L101*'Exchange rates'!$F$11, "ND")</f>
        <v>1.2269241692700937E-2</v>
      </c>
      <c r="S101" s="167"/>
    </row>
    <row r="102" spans="1:19" x14ac:dyDescent="0.2">
      <c r="A102" s="238" t="s">
        <v>383</v>
      </c>
      <c r="B102" s="256" t="s">
        <v>71</v>
      </c>
      <c r="C102" s="239" t="s">
        <v>222</v>
      </c>
      <c r="D102" s="239" t="s">
        <v>219</v>
      </c>
      <c r="E102" s="241" t="s">
        <v>207</v>
      </c>
      <c r="F102" s="239" t="s">
        <v>55</v>
      </c>
      <c r="G102" s="243" t="s">
        <v>223</v>
      </c>
      <c r="H102" s="243" t="s">
        <v>311</v>
      </c>
      <c r="I102" s="254" t="s">
        <v>315</v>
      </c>
      <c r="J102" s="254">
        <v>0.375</v>
      </c>
      <c r="K102" s="254">
        <v>0</v>
      </c>
      <c r="L102" s="254">
        <v>4.0500000000000001E-2</v>
      </c>
      <c r="M102" s="255"/>
      <c r="N102" s="239" t="s">
        <v>284</v>
      </c>
      <c r="O102" s="246" t="str">
        <f>IFERROR(I102*'Exchange rates'!$C$11, "ND")</f>
        <v>ND</v>
      </c>
      <c r="P102" s="246">
        <f>IFERROR(J102*'Exchange rates'!$D$11, "ND")</f>
        <v>5.7584226528669263E-2</v>
      </c>
      <c r="Q102" s="246">
        <f>IFERROR(K102*'Exchange rates'!$E$11, "ND")</f>
        <v>0</v>
      </c>
      <c r="R102" s="247">
        <f>IFERROR(L102*'Exchange rates'!$F$11, "ND")</f>
        <v>5.751207043453564E-3</v>
      </c>
      <c r="S102" s="167"/>
    </row>
    <row r="103" spans="1:19" x14ac:dyDescent="0.2">
      <c r="A103" s="252" t="s">
        <v>381</v>
      </c>
      <c r="B103" s="189" t="s">
        <v>71</v>
      </c>
      <c r="C103" s="174" t="s">
        <v>222</v>
      </c>
      <c r="D103" s="174" t="s">
        <v>219</v>
      </c>
      <c r="E103" s="176" t="s">
        <v>207</v>
      </c>
      <c r="F103" s="174" t="s">
        <v>55</v>
      </c>
      <c r="G103" s="178" t="s">
        <v>223</v>
      </c>
      <c r="H103" s="178" t="s">
        <v>311</v>
      </c>
      <c r="I103" s="179" t="s">
        <v>315</v>
      </c>
      <c r="J103" s="179" t="s">
        <v>315</v>
      </c>
      <c r="K103" s="179">
        <v>0</v>
      </c>
      <c r="L103" s="179">
        <v>7.1999999999999998E-3</v>
      </c>
      <c r="M103" s="180"/>
      <c r="N103" s="174" t="s">
        <v>284</v>
      </c>
      <c r="O103" s="181" t="str">
        <f>IFERROR(I103*'Exchange rates'!$C$11, "ND")</f>
        <v>ND</v>
      </c>
      <c r="P103" s="181" t="str">
        <f>IFERROR(J103*'Exchange rates'!$D$11, "ND")</f>
        <v>ND</v>
      </c>
      <c r="Q103" s="181">
        <f>IFERROR(K103*'Exchange rates'!$E$11, "ND")</f>
        <v>0</v>
      </c>
      <c r="R103" s="251">
        <f>IFERROR(L103*'Exchange rates'!$F$11, "ND")</f>
        <v>1.0224368077250778E-3</v>
      </c>
      <c r="S103" s="167"/>
    </row>
    <row r="104" spans="1:19" x14ac:dyDescent="0.2">
      <c r="A104" s="252" t="s">
        <v>369</v>
      </c>
      <c r="B104" s="189" t="s">
        <v>456</v>
      </c>
      <c r="C104" s="174" t="s">
        <v>222</v>
      </c>
      <c r="D104" s="174" t="s">
        <v>219</v>
      </c>
      <c r="E104" s="176" t="s">
        <v>207</v>
      </c>
      <c r="F104" s="174" t="s">
        <v>162</v>
      </c>
      <c r="G104" s="178" t="s">
        <v>462</v>
      </c>
      <c r="H104" s="178" t="s">
        <v>311</v>
      </c>
      <c r="I104" s="179" t="s">
        <v>315</v>
      </c>
      <c r="J104" s="179" t="s">
        <v>315</v>
      </c>
      <c r="K104" s="179">
        <v>3.8E-3</v>
      </c>
      <c r="L104" s="179" t="s">
        <v>315</v>
      </c>
      <c r="M104" s="180"/>
      <c r="N104" s="177" t="s">
        <v>292</v>
      </c>
      <c r="O104" s="181" t="str">
        <f>IFERROR(I104*'Exchange rates'!$C$11, "ND")</f>
        <v>ND</v>
      </c>
      <c r="P104" s="181" t="str">
        <f>IFERROR(J104*'Exchange rates'!$D$11, "ND")</f>
        <v>ND</v>
      </c>
      <c r="Q104" s="181">
        <f>IFERROR(K104*'Exchange rates'!$E$11, "ND")</f>
        <v>5.5564491365570491E-4</v>
      </c>
      <c r="R104" s="251" t="str">
        <f>IFERROR(L104*'Exchange rates'!$F$11, "ND")</f>
        <v>ND</v>
      </c>
      <c r="S104" s="166"/>
    </row>
    <row r="105" spans="1:19" x14ac:dyDescent="0.2">
      <c r="A105" s="253" t="s">
        <v>370</v>
      </c>
      <c r="B105" s="197" t="s">
        <v>456</v>
      </c>
      <c r="C105" s="182" t="s">
        <v>222</v>
      </c>
      <c r="D105" s="182" t="s">
        <v>219</v>
      </c>
      <c r="E105" s="184" t="s">
        <v>207</v>
      </c>
      <c r="F105" s="182" t="s">
        <v>162</v>
      </c>
      <c r="G105" s="186" t="s">
        <v>462</v>
      </c>
      <c r="H105" s="186" t="s">
        <v>311</v>
      </c>
      <c r="I105" s="190" t="s">
        <v>315</v>
      </c>
      <c r="J105" s="190" t="s">
        <v>315</v>
      </c>
      <c r="K105" s="190">
        <v>1.01E-2</v>
      </c>
      <c r="L105" s="190" t="s">
        <v>315</v>
      </c>
      <c r="M105" s="191"/>
      <c r="N105" s="185" t="s">
        <v>292</v>
      </c>
      <c r="O105" s="173" t="str">
        <f>IFERROR(I105*'Exchange rates'!$C$11, "ND")</f>
        <v>ND</v>
      </c>
      <c r="P105" s="173" t="str">
        <f>IFERROR(J105*'Exchange rates'!$D$11, "ND")</f>
        <v>ND</v>
      </c>
      <c r="Q105" s="173">
        <f>IFERROR(K105*'Exchange rates'!$E$11, "ND")</f>
        <v>1.4768456915585841E-3</v>
      </c>
      <c r="R105" s="249" t="str">
        <f>IFERROR(L105*'Exchange rates'!$F$11, "ND")</f>
        <v>ND</v>
      </c>
      <c r="S105" s="166"/>
    </row>
    <row r="106" spans="1:19" x14ac:dyDescent="0.2">
      <c r="A106" s="252" t="s">
        <v>371</v>
      </c>
      <c r="B106" s="189" t="s">
        <v>456</v>
      </c>
      <c r="C106" s="174" t="s">
        <v>222</v>
      </c>
      <c r="D106" s="174" t="s">
        <v>219</v>
      </c>
      <c r="E106" s="176" t="s">
        <v>207</v>
      </c>
      <c r="F106" s="174" t="s">
        <v>162</v>
      </c>
      <c r="G106" s="178" t="s">
        <v>462</v>
      </c>
      <c r="H106" s="178" t="s">
        <v>225</v>
      </c>
      <c r="I106" s="179">
        <v>1.5306249999999999</v>
      </c>
      <c r="J106" s="179">
        <v>0.66919700000000004</v>
      </c>
      <c r="K106" s="179" t="s">
        <v>315</v>
      </c>
      <c r="L106" s="179" t="s">
        <v>315</v>
      </c>
      <c r="M106" s="180" t="s">
        <v>603</v>
      </c>
      <c r="N106" s="177" t="s">
        <v>292</v>
      </c>
      <c r="O106" s="181">
        <f>IFERROR(I106*'Exchange rates'!$C$11, "ND")</f>
        <v>0.22778852593198898</v>
      </c>
      <c r="P106" s="181">
        <f>IFERROR(J106*'Exchange rates'!$D$11, "ND")</f>
        <v>0.10276051104081571</v>
      </c>
      <c r="Q106" s="181" t="str">
        <f>IFERROR(K106*'Exchange rates'!$E$11, "ND")</f>
        <v>ND</v>
      </c>
      <c r="R106" s="251" t="str">
        <f>IFERROR(L106*'Exchange rates'!$F$11, "ND")</f>
        <v>ND</v>
      </c>
      <c r="S106" s="166"/>
    </row>
    <row r="107" spans="1:19" x14ac:dyDescent="0.2">
      <c r="A107" s="253" t="s">
        <v>646</v>
      </c>
      <c r="B107" s="197" t="s">
        <v>456</v>
      </c>
      <c r="C107" s="182" t="s">
        <v>222</v>
      </c>
      <c r="D107" s="182" t="s">
        <v>219</v>
      </c>
      <c r="E107" s="184" t="s">
        <v>207</v>
      </c>
      <c r="F107" s="182" t="s">
        <v>162</v>
      </c>
      <c r="G107" s="186" t="s">
        <v>462</v>
      </c>
      <c r="H107" s="186" t="s">
        <v>311</v>
      </c>
      <c r="I107" s="190">
        <v>0.1</v>
      </c>
      <c r="J107" s="190">
        <v>1.2853000000000001</v>
      </c>
      <c r="K107" s="190">
        <v>1.1142000000000001</v>
      </c>
      <c r="L107" s="190" t="s">
        <v>315</v>
      </c>
      <c r="M107" s="191"/>
      <c r="N107" s="185" t="s">
        <v>292</v>
      </c>
      <c r="O107" s="173">
        <f>IFERROR(I107*'Exchange rates'!$C$11, "ND")</f>
        <v>1.4882059677059307E-2</v>
      </c>
      <c r="P107" s="173">
        <f>IFERROR(J107*'Exchange rates'!$D$11, "ND")</f>
        <v>0.19736801695279629</v>
      </c>
      <c r="Q107" s="173">
        <f>IFERROR(K107*'Exchange rates'!$E$11, "ND")</f>
        <v>0.16292093757768064</v>
      </c>
      <c r="R107" s="249" t="str">
        <f>IFERROR(L107*'Exchange rates'!$F$11, "ND")</f>
        <v>ND</v>
      </c>
      <c r="S107" s="166"/>
    </row>
    <row r="108" spans="1:19" x14ac:dyDescent="0.2">
      <c r="A108" s="252" t="s">
        <v>588</v>
      </c>
      <c r="B108" s="189" t="s">
        <v>456</v>
      </c>
      <c r="C108" s="174" t="s">
        <v>222</v>
      </c>
      <c r="D108" s="174" t="s">
        <v>219</v>
      </c>
      <c r="E108" s="176" t="s">
        <v>207</v>
      </c>
      <c r="F108" s="174" t="s">
        <v>162</v>
      </c>
      <c r="G108" s="178" t="s">
        <v>462</v>
      </c>
      <c r="H108" s="178" t="s">
        <v>225</v>
      </c>
      <c r="I108" s="179">
        <v>0.21142000000000002</v>
      </c>
      <c r="J108" s="179" t="s">
        <v>315</v>
      </c>
      <c r="K108" s="179" t="s">
        <v>315</v>
      </c>
      <c r="L108" s="179" t="s">
        <v>315</v>
      </c>
      <c r="M108" s="180" t="s">
        <v>603</v>
      </c>
      <c r="N108" s="177" t="s">
        <v>292</v>
      </c>
      <c r="O108" s="181">
        <f>IFERROR(I108*'Exchange rates'!$C$11, "ND")</f>
        <v>3.1463650569238791E-2</v>
      </c>
      <c r="P108" s="181" t="str">
        <f>IFERROR(J108*'Exchange rates'!$D$11, "ND")</f>
        <v>ND</v>
      </c>
      <c r="Q108" s="181" t="str">
        <f>IFERROR(K108*'Exchange rates'!$E$11, "ND")</f>
        <v>ND</v>
      </c>
      <c r="R108" s="251" t="str">
        <f>IFERROR(L108*'Exchange rates'!$F$11, "ND")</f>
        <v>ND</v>
      </c>
      <c r="S108" s="166"/>
    </row>
    <row r="109" spans="1:19" x14ac:dyDescent="0.2">
      <c r="A109" s="253" t="s">
        <v>372</v>
      </c>
      <c r="B109" s="197" t="s">
        <v>456</v>
      </c>
      <c r="C109" s="182" t="s">
        <v>222</v>
      </c>
      <c r="D109" s="182" t="s">
        <v>219</v>
      </c>
      <c r="E109" s="184" t="s">
        <v>207</v>
      </c>
      <c r="F109" s="182" t="s">
        <v>162</v>
      </c>
      <c r="G109" s="186" t="s">
        <v>224</v>
      </c>
      <c r="H109" s="186" t="s">
        <v>311</v>
      </c>
      <c r="I109" s="190">
        <v>0.115785</v>
      </c>
      <c r="J109" s="190">
        <v>3.875E-3</v>
      </c>
      <c r="K109" s="190">
        <v>2.5326999999999999E-2</v>
      </c>
      <c r="L109" s="190" t="s">
        <v>315</v>
      </c>
      <c r="M109" s="191" t="s">
        <v>603</v>
      </c>
      <c r="N109" s="185" t="s">
        <v>292</v>
      </c>
      <c r="O109" s="173">
        <f>IFERROR(I109*'Exchange rates'!$C$11, "ND")</f>
        <v>1.7231192797083118E-2</v>
      </c>
      <c r="P109" s="173">
        <f>IFERROR(J109*'Exchange rates'!$D$11, "ND")</f>
        <v>5.9503700746291579E-4</v>
      </c>
      <c r="Q109" s="173">
        <f>IFERROR(K109*'Exchange rates'!$E$11, "ND")</f>
        <v>3.7033733495152733E-3</v>
      </c>
      <c r="R109" s="249" t="str">
        <f>IFERROR(L109*'Exchange rates'!$F$11, "ND")</f>
        <v>ND</v>
      </c>
      <c r="S109" s="166"/>
    </row>
    <row r="110" spans="1:19" x14ac:dyDescent="0.2">
      <c r="A110" s="252" t="s">
        <v>77</v>
      </c>
      <c r="B110" s="189" t="s">
        <v>456</v>
      </c>
      <c r="C110" s="174" t="s">
        <v>222</v>
      </c>
      <c r="D110" s="174" t="s">
        <v>219</v>
      </c>
      <c r="E110" s="176" t="s">
        <v>207</v>
      </c>
      <c r="F110" s="174" t="s">
        <v>116</v>
      </c>
      <c r="G110" s="178" t="s">
        <v>462</v>
      </c>
      <c r="H110" s="178" t="s">
        <v>225</v>
      </c>
      <c r="I110" s="179" t="s">
        <v>315</v>
      </c>
      <c r="J110" s="179" t="s">
        <v>315</v>
      </c>
      <c r="K110" s="179">
        <v>9.9900000000000003E-2</v>
      </c>
      <c r="L110" s="179">
        <v>3.9960000000000002E-2</v>
      </c>
      <c r="M110" s="180" t="s">
        <v>603</v>
      </c>
      <c r="N110" s="293" t="s">
        <v>170</v>
      </c>
      <c r="O110" s="181" t="str">
        <f>IFERROR(I110*'Exchange rates'!$C$11, "ND")</f>
        <v>ND</v>
      </c>
      <c r="P110" s="181" t="str">
        <f>IFERROR(J110*'Exchange rates'!$D$11, "ND")</f>
        <v>ND</v>
      </c>
      <c r="Q110" s="181">
        <f>IFERROR(K110*'Exchange rates'!$E$11, "ND")</f>
        <v>1.4607612335317086E-2</v>
      </c>
      <c r="R110" s="251">
        <f>IFERROR(L110*'Exchange rates'!$F$11, "ND")</f>
        <v>5.6745242828741826E-3</v>
      </c>
      <c r="S110" s="166"/>
    </row>
    <row r="111" spans="1:19" x14ac:dyDescent="0.2">
      <c r="A111" s="257" t="s">
        <v>373</v>
      </c>
      <c r="B111" s="197" t="s">
        <v>456</v>
      </c>
      <c r="C111" s="182" t="s">
        <v>222</v>
      </c>
      <c r="D111" s="182" t="s">
        <v>219</v>
      </c>
      <c r="E111" s="184" t="s">
        <v>207</v>
      </c>
      <c r="F111" s="182" t="s">
        <v>117</v>
      </c>
      <c r="G111" s="186" t="s">
        <v>224</v>
      </c>
      <c r="H111" s="186" t="s">
        <v>225</v>
      </c>
      <c r="I111" s="190">
        <v>0.192</v>
      </c>
      <c r="J111" s="190" t="s">
        <v>315</v>
      </c>
      <c r="K111" s="190">
        <v>0</v>
      </c>
      <c r="L111" s="190">
        <v>0</v>
      </c>
      <c r="M111" s="191" t="s">
        <v>603</v>
      </c>
      <c r="N111" s="182" t="s">
        <v>170</v>
      </c>
      <c r="O111" s="173">
        <f>IFERROR(I111*'Exchange rates'!$C$11, "ND")</f>
        <v>2.8573554579953867E-2</v>
      </c>
      <c r="P111" s="173" t="str">
        <f>IFERROR(J111*'Exchange rates'!$D$11, "ND")</f>
        <v>ND</v>
      </c>
      <c r="Q111" s="173">
        <f>IFERROR(K111*'Exchange rates'!$E$11, "ND")</f>
        <v>0</v>
      </c>
      <c r="R111" s="249">
        <f>IFERROR(L111*'Exchange rates'!$F$11, "ND")</f>
        <v>0</v>
      </c>
      <c r="S111" s="166"/>
    </row>
    <row r="112" spans="1:19" x14ac:dyDescent="0.2">
      <c r="A112" s="262" t="s">
        <v>374</v>
      </c>
      <c r="B112" s="189" t="s">
        <v>64</v>
      </c>
      <c r="C112" s="174" t="s">
        <v>222</v>
      </c>
      <c r="D112" s="174" t="s">
        <v>219</v>
      </c>
      <c r="E112" s="176" t="s">
        <v>207</v>
      </c>
      <c r="F112" s="174" t="s">
        <v>116</v>
      </c>
      <c r="G112" s="178" t="s">
        <v>224</v>
      </c>
      <c r="H112" s="178" t="s">
        <v>311</v>
      </c>
      <c r="I112" s="179" t="s">
        <v>315</v>
      </c>
      <c r="J112" s="179">
        <v>9.2499999999999999E-2</v>
      </c>
      <c r="K112" s="179" t="s">
        <v>315</v>
      </c>
      <c r="L112" s="179" t="s">
        <v>315</v>
      </c>
      <c r="M112" s="180" t="s">
        <v>603</v>
      </c>
      <c r="N112" s="174" t="s">
        <v>170</v>
      </c>
      <c r="O112" s="181" t="str">
        <f>IFERROR(I112*'Exchange rates'!$C$11, "ND")</f>
        <v>ND</v>
      </c>
      <c r="P112" s="181">
        <f>IFERROR(J112*'Exchange rates'!$D$11, "ND")</f>
        <v>1.4204109210405085E-2</v>
      </c>
      <c r="Q112" s="181" t="str">
        <f>IFERROR(K112*'Exchange rates'!$E$11, "ND")</f>
        <v>ND</v>
      </c>
      <c r="R112" s="251" t="str">
        <f>IFERROR(L112*'Exchange rates'!$F$11, "ND")</f>
        <v>ND</v>
      </c>
      <c r="S112" s="166"/>
    </row>
    <row r="113" spans="1:19" x14ac:dyDescent="0.2">
      <c r="A113" s="252" t="s">
        <v>360</v>
      </c>
      <c r="B113" s="174" t="s">
        <v>244</v>
      </c>
      <c r="C113" s="174" t="s">
        <v>222</v>
      </c>
      <c r="D113" s="174" t="s">
        <v>219</v>
      </c>
      <c r="E113" s="176" t="s">
        <v>207</v>
      </c>
      <c r="F113" s="174" t="s">
        <v>117</v>
      </c>
      <c r="G113" s="178" t="s">
        <v>224</v>
      </c>
      <c r="H113" s="178" t="s">
        <v>311</v>
      </c>
      <c r="I113" s="179" t="s">
        <v>315</v>
      </c>
      <c r="J113" s="179">
        <v>2</v>
      </c>
      <c r="K113" s="179">
        <v>0</v>
      </c>
      <c r="L113" s="179">
        <v>0</v>
      </c>
      <c r="M113" s="180"/>
      <c r="N113" s="174" t="s">
        <v>170</v>
      </c>
      <c r="O113" s="181" t="str">
        <f>IFERROR(I113*'Exchange rates'!$C$11, "ND")</f>
        <v>ND</v>
      </c>
      <c r="P113" s="181">
        <f>IFERROR(J113*'Exchange rates'!$D$11, "ND")</f>
        <v>0.30711587481956942</v>
      </c>
      <c r="Q113" s="181">
        <f>IFERROR(K113*'Exchange rates'!$E$11, "ND")</f>
        <v>0</v>
      </c>
      <c r="R113" s="251">
        <f>IFERROR(L113*'Exchange rates'!$F$11, "ND")</f>
        <v>0</v>
      </c>
      <c r="S113" s="166"/>
    </row>
    <row r="114" spans="1:19" x14ac:dyDescent="0.2">
      <c r="A114" s="253" t="s">
        <v>362</v>
      </c>
      <c r="B114" s="182" t="s">
        <v>244</v>
      </c>
      <c r="C114" s="182" t="s">
        <v>222</v>
      </c>
      <c r="D114" s="182" t="s">
        <v>219</v>
      </c>
      <c r="E114" s="184" t="s">
        <v>207</v>
      </c>
      <c r="F114" s="182" t="s">
        <v>150</v>
      </c>
      <c r="G114" s="186" t="s">
        <v>224</v>
      </c>
      <c r="H114" s="186" t="s">
        <v>311</v>
      </c>
      <c r="I114" s="190">
        <v>1.6</v>
      </c>
      <c r="J114" s="190">
        <v>0.01</v>
      </c>
      <c r="K114" s="190" t="s">
        <v>315</v>
      </c>
      <c r="L114" s="190">
        <v>0.22</v>
      </c>
      <c r="M114" s="191"/>
      <c r="N114" s="182" t="s">
        <v>170</v>
      </c>
      <c r="O114" s="173">
        <f>IFERROR(I114*'Exchange rates'!$C$11, "ND")</f>
        <v>0.23811295483294892</v>
      </c>
      <c r="P114" s="173">
        <f>IFERROR(J114*'Exchange rates'!$D$11, "ND")</f>
        <v>1.5355793740978471E-3</v>
      </c>
      <c r="Q114" s="173" t="str">
        <f>IFERROR(K114*'Exchange rates'!$E$11, "ND")</f>
        <v>ND</v>
      </c>
      <c r="R114" s="249">
        <f>IFERROR(L114*'Exchange rates'!$F$11, "ND")</f>
        <v>3.1241124680488494E-2</v>
      </c>
      <c r="S114" s="166"/>
    </row>
    <row r="115" spans="1:19" x14ac:dyDescent="0.2">
      <c r="A115" s="257" t="s">
        <v>362</v>
      </c>
      <c r="B115" s="182" t="s">
        <v>244</v>
      </c>
      <c r="C115" s="182" t="s">
        <v>222</v>
      </c>
      <c r="D115" s="182" t="s">
        <v>219</v>
      </c>
      <c r="E115" s="184" t="s">
        <v>207</v>
      </c>
      <c r="F115" s="182" t="s">
        <v>116</v>
      </c>
      <c r="G115" s="186" t="s">
        <v>224</v>
      </c>
      <c r="H115" s="186" t="s">
        <v>311</v>
      </c>
      <c r="I115" s="190">
        <v>0.38119999999999998</v>
      </c>
      <c r="J115" s="190">
        <v>5.3532000000000002</v>
      </c>
      <c r="K115" s="190">
        <v>0</v>
      </c>
      <c r="L115" s="190">
        <v>0</v>
      </c>
      <c r="M115" s="191"/>
      <c r="N115" s="182" t="s">
        <v>170</v>
      </c>
      <c r="O115" s="173">
        <f>IFERROR(I115*'Exchange rates'!$C$11, "ND")</f>
        <v>5.6730411488950069E-2</v>
      </c>
      <c r="P115" s="173">
        <f>IFERROR(J115*'Exchange rates'!$D$11, "ND")</f>
        <v>0.82202635054205953</v>
      </c>
      <c r="Q115" s="173">
        <f>IFERROR(K115*'Exchange rates'!$E$11, "ND")</f>
        <v>0</v>
      </c>
      <c r="R115" s="249">
        <f>IFERROR(L115*'Exchange rates'!$F$11, "ND")</f>
        <v>0</v>
      </c>
      <c r="S115" s="166"/>
    </row>
    <row r="116" spans="1:19" x14ac:dyDescent="0.2">
      <c r="A116" s="262" t="s">
        <v>376</v>
      </c>
      <c r="B116" s="189" t="s">
        <v>71</v>
      </c>
      <c r="C116" s="174" t="s">
        <v>222</v>
      </c>
      <c r="D116" s="174" t="s">
        <v>219</v>
      </c>
      <c r="E116" s="176" t="s">
        <v>207</v>
      </c>
      <c r="F116" s="174" t="s">
        <v>116</v>
      </c>
      <c r="G116" s="178" t="s">
        <v>462</v>
      </c>
      <c r="H116" s="178" t="s">
        <v>311</v>
      </c>
      <c r="I116" s="179" t="s">
        <v>315</v>
      </c>
      <c r="J116" s="179">
        <v>1.4999999999999999E-2</v>
      </c>
      <c r="K116" s="179">
        <v>0</v>
      </c>
      <c r="L116" s="179">
        <v>0</v>
      </c>
      <c r="M116" s="180"/>
      <c r="N116" s="174" t="s">
        <v>170</v>
      </c>
      <c r="O116" s="181" t="str">
        <f>IFERROR(I116*'Exchange rates'!$C$11, "ND")</f>
        <v>ND</v>
      </c>
      <c r="P116" s="181">
        <f>IFERROR(J116*'Exchange rates'!$D$11, "ND")</f>
        <v>2.3033690611467708E-3</v>
      </c>
      <c r="Q116" s="181">
        <f>IFERROR(K116*'Exchange rates'!$E$11, "ND")</f>
        <v>0</v>
      </c>
      <c r="R116" s="251">
        <f>IFERROR(L116*'Exchange rates'!$F$11, "ND")</f>
        <v>0</v>
      </c>
      <c r="S116" s="166"/>
    </row>
    <row r="117" spans="1:19" x14ac:dyDescent="0.2">
      <c r="A117" s="258" t="s">
        <v>76</v>
      </c>
      <c r="B117" s="259" t="s">
        <v>343</v>
      </c>
      <c r="C117" s="240" t="s">
        <v>226</v>
      </c>
      <c r="D117" s="239" t="s">
        <v>219</v>
      </c>
      <c r="E117" s="241" t="s">
        <v>234</v>
      </c>
      <c r="F117" s="242" t="s">
        <v>51</v>
      </c>
      <c r="G117" s="243" t="s">
        <v>224</v>
      </c>
      <c r="H117" s="243" t="s">
        <v>311</v>
      </c>
      <c r="I117" s="244">
        <v>0.4</v>
      </c>
      <c r="J117" s="244">
        <v>0.6</v>
      </c>
      <c r="K117" s="244">
        <v>0</v>
      </c>
      <c r="L117" s="254" t="s">
        <v>315</v>
      </c>
      <c r="M117" s="255"/>
      <c r="N117" s="239" t="s">
        <v>295</v>
      </c>
      <c r="O117" s="246">
        <f>IFERROR(I117*'Exchange rates'!$C$11, "ND")</f>
        <v>5.952823870823723E-2</v>
      </c>
      <c r="P117" s="246">
        <f>IFERROR(J117*'Exchange rates'!$D$11, "ND")</f>
        <v>9.2134762445870821E-2</v>
      </c>
      <c r="Q117" s="246">
        <f>IFERROR(K117*'Exchange rates'!$E$11, "ND")</f>
        <v>0</v>
      </c>
      <c r="R117" s="247" t="str">
        <f>IFERROR(L117*'Exchange rates'!$F$11, "ND")</f>
        <v>ND</v>
      </c>
      <c r="S117" s="171"/>
    </row>
    <row r="118" spans="1:19" x14ac:dyDescent="0.2">
      <c r="A118" s="262" t="s">
        <v>378</v>
      </c>
      <c r="B118" s="189" t="s">
        <v>71</v>
      </c>
      <c r="C118" s="174" t="s">
        <v>222</v>
      </c>
      <c r="D118" s="174" t="s">
        <v>219</v>
      </c>
      <c r="E118" s="176" t="s">
        <v>207</v>
      </c>
      <c r="F118" s="174" t="s">
        <v>56</v>
      </c>
      <c r="G118" s="178" t="s">
        <v>223</v>
      </c>
      <c r="H118" s="178" t="s">
        <v>311</v>
      </c>
      <c r="I118" s="179" t="s">
        <v>315</v>
      </c>
      <c r="J118" s="196">
        <v>0.125</v>
      </c>
      <c r="K118" s="179">
        <v>0</v>
      </c>
      <c r="L118" s="179">
        <v>0</v>
      </c>
      <c r="M118" s="180"/>
      <c r="N118" s="174" t="s">
        <v>170</v>
      </c>
      <c r="O118" s="181" t="str">
        <f>IFERROR(I118*'Exchange rates'!$C$11, "ND")</f>
        <v>ND</v>
      </c>
      <c r="P118" s="181">
        <f>IFERROR(J118*'Exchange rates'!$D$11, "ND")</f>
        <v>1.9194742176223089E-2</v>
      </c>
      <c r="Q118" s="181">
        <f>IFERROR(K118*'Exchange rates'!$E$11, "ND")</f>
        <v>0</v>
      </c>
      <c r="R118" s="251">
        <f>IFERROR(L118*'Exchange rates'!$F$11, "ND")</f>
        <v>0</v>
      </c>
      <c r="S118" s="166"/>
    </row>
    <row r="119" spans="1:19" x14ac:dyDescent="0.2">
      <c r="A119" s="253" t="s">
        <v>74</v>
      </c>
      <c r="B119" s="182" t="s">
        <v>343</v>
      </c>
      <c r="C119" s="182" t="s">
        <v>226</v>
      </c>
      <c r="D119" s="182" t="s">
        <v>219</v>
      </c>
      <c r="E119" s="184" t="s">
        <v>234</v>
      </c>
      <c r="F119" s="185" t="s">
        <v>51</v>
      </c>
      <c r="G119" s="186" t="s">
        <v>224</v>
      </c>
      <c r="H119" s="186" t="s">
        <v>311</v>
      </c>
      <c r="I119" s="190">
        <v>0.4</v>
      </c>
      <c r="J119" s="190">
        <v>0.6</v>
      </c>
      <c r="K119" s="190" t="s">
        <v>315</v>
      </c>
      <c r="L119" s="190" t="s">
        <v>315</v>
      </c>
      <c r="M119" s="191"/>
      <c r="N119" s="294" t="s">
        <v>278</v>
      </c>
      <c r="O119" s="173">
        <f>IFERROR(I119*'Exchange rates'!$C$11, "ND")</f>
        <v>5.952823870823723E-2</v>
      </c>
      <c r="P119" s="173">
        <f>IFERROR(J119*'Exchange rates'!$D$11, "ND")</f>
        <v>9.2134762445870821E-2</v>
      </c>
      <c r="Q119" s="173" t="str">
        <f>IFERROR(K119*'Exchange rates'!$E$11, "ND")</f>
        <v>ND</v>
      </c>
      <c r="R119" s="249" t="str">
        <f>IFERROR(L119*'Exchange rates'!$F$11, "ND")</f>
        <v>ND</v>
      </c>
      <c r="S119" s="166"/>
    </row>
    <row r="120" spans="1:19" x14ac:dyDescent="0.2">
      <c r="A120" s="238" t="s">
        <v>366</v>
      </c>
      <c r="B120" s="239" t="s">
        <v>238</v>
      </c>
      <c r="C120" s="240" t="s">
        <v>230</v>
      </c>
      <c r="D120" s="239" t="s">
        <v>219</v>
      </c>
      <c r="E120" s="241" t="s">
        <v>234</v>
      </c>
      <c r="F120" s="242" t="s">
        <v>51</v>
      </c>
      <c r="G120" s="243" t="s">
        <v>224</v>
      </c>
      <c r="H120" s="243" t="s">
        <v>227</v>
      </c>
      <c r="I120" s="254" t="s">
        <v>315</v>
      </c>
      <c r="J120" s="254">
        <v>1.5</v>
      </c>
      <c r="K120" s="254">
        <v>1.5</v>
      </c>
      <c r="L120" s="254" t="s">
        <v>315</v>
      </c>
      <c r="M120" s="255"/>
      <c r="N120" s="295" t="s">
        <v>278</v>
      </c>
      <c r="O120" s="246" t="str">
        <f>IFERROR(I120*'Exchange rates'!$C$11, "ND")</f>
        <v>ND</v>
      </c>
      <c r="P120" s="246">
        <f>IFERROR(J120*'Exchange rates'!$D$11, "ND")</f>
        <v>0.23033690611467705</v>
      </c>
      <c r="Q120" s="246">
        <f>IFERROR(K120*'Exchange rates'!$E$11, "ND")</f>
        <v>0.21933351854830457</v>
      </c>
      <c r="R120" s="247" t="str">
        <f>IFERROR(L120*'Exchange rates'!$F$11, "ND")</f>
        <v>ND</v>
      </c>
      <c r="S120" s="166"/>
    </row>
    <row r="121" spans="1:19" x14ac:dyDescent="0.2">
      <c r="A121" s="252" t="s">
        <v>367</v>
      </c>
      <c r="B121" s="174" t="s">
        <v>70</v>
      </c>
      <c r="C121" s="175" t="s">
        <v>222</v>
      </c>
      <c r="D121" s="174" t="s">
        <v>219</v>
      </c>
      <c r="E121" s="176" t="s">
        <v>234</v>
      </c>
      <c r="F121" s="177" t="s">
        <v>51</v>
      </c>
      <c r="G121" s="178" t="s">
        <v>224</v>
      </c>
      <c r="H121" s="178" t="s">
        <v>311</v>
      </c>
      <c r="I121" s="179">
        <v>5</v>
      </c>
      <c r="J121" s="179" t="s">
        <v>315</v>
      </c>
      <c r="K121" s="179" t="s">
        <v>315</v>
      </c>
      <c r="L121" s="179" t="s">
        <v>315</v>
      </c>
      <c r="M121" s="180"/>
      <c r="N121" s="293" t="s">
        <v>280</v>
      </c>
      <c r="O121" s="181">
        <f>IFERROR(I121*'Exchange rates'!$C$11, "ND")</f>
        <v>0.74410298385296536</v>
      </c>
      <c r="P121" s="181" t="str">
        <f>IFERROR(J121*'Exchange rates'!$D$11, "ND")</f>
        <v>ND</v>
      </c>
      <c r="Q121" s="181" t="str">
        <f>IFERROR(K121*'Exchange rates'!$E$11, "ND")</f>
        <v>ND</v>
      </c>
      <c r="R121" s="251" t="str">
        <f>IFERROR(L121*'Exchange rates'!$F$11, "ND")</f>
        <v>ND</v>
      </c>
      <c r="S121" s="166"/>
    </row>
    <row r="122" spans="1:19" x14ac:dyDescent="0.2">
      <c r="A122" s="252" t="s">
        <v>78</v>
      </c>
      <c r="B122" s="189" t="s">
        <v>457</v>
      </c>
      <c r="C122" s="174" t="s">
        <v>222</v>
      </c>
      <c r="D122" s="174" t="s">
        <v>219</v>
      </c>
      <c r="E122" s="176" t="s">
        <v>207</v>
      </c>
      <c r="F122" s="174" t="s">
        <v>150</v>
      </c>
      <c r="G122" s="178" t="s">
        <v>224</v>
      </c>
      <c r="H122" s="178" t="s">
        <v>225</v>
      </c>
      <c r="I122" s="179">
        <v>8.9271000000000003E-2</v>
      </c>
      <c r="J122" s="179" t="s">
        <v>315</v>
      </c>
      <c r="K122" s="179">
        <v>6.5520000000000009E-2</v>
      </c>
      <c r="L122" s="179">
        <v>4.1860000000000001E-2</v>
      </c>
      <c r="M122" s="180" t="s">
        <v>603</v>
      </c>
      <c r="N122" s="174" t="s">
        <v>284</v>
      </c>
      <c r="O122" s="181">
        <f>IFERROR(I122*'Exchange rates'!$C$11, "ND")</f>
        <v>1.3285363494307614E-2</v>
      </c>
      <c r="P122" s="181" t="str">
        <f>IFERROR(J122*'Exchange rates'!$D$11, "ND")</f>
        <v>ND</v>
      </c>
      <c r="Q122" s="181">
        <f>IFERROR(K122*'Exchange rates'!$E$11, "ND")</f>
        <v>9.5804880901899456E-3</v>
      </c>
      <c r="R122" s="251">
        <f>IFERROR(L122*'Exchange rates'!$F$11, "ND")</f>
        <v>5.9443339960238558E-3</v>
      </c>
      <c r="S122" s="166"/>
    </row>
    <row r="123" spans="1:19" x14ac:dyDescent="0.2">
      <c r="A123" s="238" t="s">
        <v>368</v>
      </c>
      <c r="B123" s="239" t="s">
        <v>244</v>
      </c>
      <c r="C123" s="239" t="s">
        <v>222</v>
      </c>
      <c r="D123" s="239" t="s">
        <v>219</v>
      </c>
      <c r="E123" s="241" t="s">
        <v>234</v>
      </c>
      <c r="F123" s="242" t="s">
        <v>51</v>
      </c>
      <c r="G123" s="243" t="s">
        <v>462</v>
      </c>
      <c r="H123" s="243" t="s">
        <v>311</v>
      </c>
      <c r="I123" s="254" t="s">
        <v>315</v>
      </c>
      <c r="J123" s="254" t="s">
        <v>315</v>
      </c>
      <c r="K123" s="254">
        <v>5.4688999999999996E-3</v>
      </c>
      <c r="L123" s="254" t="s">
        <v>315</v>
      </c>
      <c r="M123" s="255"/>
      <c r="N123" s="295" t="s">
        <v>276</v>
      </c>
      <c r="O123" s="246" t="str">
        <f>IFERROR(I123*'Exchange rates'!$C$11, "ND")</f>
        <v>ND</v>
      </c>
      <c r="P123" s="246" t="str">
        <f>IFERROR(J123*'Exchange rates'!$D$11, "ND")</f>
        <v>ND</v>
      </c>
      <c r="Q123" s="246">
        <f>IFERROR(K123*'Exchange rates'!$E$11, "ND")</f>
        <v>7.9967538639254851E-4</v>
      </c>
      <c r="R123" s="247" t="str">
        <f>IFERROR(L123*'Exchange rates'!$F$11, "ND")</f>
        <v>ND</v>
      </c>
      <c r="S123" s="166"/>
    </row>
    <row r="124" spans="1:19" x14ac:dyDescent="0.2">
      <c r="A124" s="253" t="s">
        <v>80</v>
      </c>
      <c r="B124" s="182" t="s">
        <v>244</v>
      </c>
      <c r="C124" s="182" t="s">
        <v>222</v>
      </c>
      <c r="D124" s="182" t="s">
        <v>219</v>
      </c>
      <c r="E124" s="184" t="s">
        <v>234</v>
      </c>
      <c r="F124" s="185" t="s">
        <v>51</v>
      </c>
      <c r="G124" s="186" t="s">
        <v>224</v>
      </c>
      <c r="H124" s="186" t="s">
        <v>311</v>
      </c>
      <c r="I124" s="190" t="s">
        <v>315</v>
      </c>
      <c r="J124" s="190" t="s">
        <v>315</v>
      </c>
      <c r="K124" s="190" t="s">
        <v>315</v>
      </c>
      <c r="L124" s="190">
        <v>1.8127411</v>
      </c>
      <c r="M124" s="191"/>
      <c r="N124" s="294" t="s">
        <v>277</v>
      </c>
      <c r="O124" s="173" t="str">
        <f>IFERROR(I124*'Exchange rates'!$C$11, "ND")</f>
        <v>ND</v>
      </c>
      <c r="P124" s="173" t="str">
        <f>IFERROR(J124*'Exchange rates'!$D$11, "ND")</f>
        <v>ND</v>
      </c>
      <c r="Q124" s="173" t="str">
        <f>IFERROR(K124*'Exchange rates'!$E$11, "ND")</f>
        <v>ND</v>
      </c>
      <c r="R124" s="249">
        <f>IFERROR(L124*'Exchange rates'!$F$11, "ND")</f>
        <v>0.25741850326611754</v>
      </c>
      <c r="S124" s="166"/>
    </row>
    <row r="125" spans="1:19" x14ac:dyDescent="0.2">
      <c r="A125" s="238" t="s">
        <v>78</v>
      </c>
      <c r="B125" s="256" t="s">
        <v>217</v>
      </c>
      <c r="C125" s="239" t="s">
        <v>222</v>
      </c>
      <c r="D125" s="239" t="s">
        <v>219</v>
      </c>
      <c r="E125" s="241" t="s">
        <v>207</v>
      </c>
      <c r="F125" s="239" t="s">
        <v>116</v>
      </c>
      <c r="G125" s="243" t="s">
        <v>224</v>
      </c>
      <c r="H125" s="243" t="s">
        <v>225</v>
      </c>
      <c r="I125" s="254" t="s">
        <v>315</v>
      </c>
      <c r="J125" s="254" t="s">
        <v>315</v>
      </c>
      <c r="K125" s="254">
        <v>1.554E-2</v>
      </c>
      <c r="L125" s="254">
        <v>1.7759999999999998E-3</v>
      </c>
      <c r="M125" s="255" t="s">
        <v>603</v>
      </c>
      <c r="N125" s="239" t="s">
        <v>284</v>
      </c>
      <c r="O125" s="246" t="str">
        <f>IFERROR(I125*'Exchange rates'!$C$11, "ND")</f>
        <v>ND</v>
      </c>
      <c r="P125" s="246" t="str">
        <f>IFERROR(J125*'Exchange rates'!$D$11, "ND")</f>
        <v>ND</v>
      </c>
      <c r="Q125" s="246">
        <f>IFERROR(K125*'Exchange rates'!$E$11, "ND")</f>
        <v>2.2722952521604355E-3</v>
      </c>
      <c r="R125" s="247">
        <f>IFERROR(L125*'Exchange rates'!$F$11, "ND")</f>
        <v>2.5220107923885253E-4</v>
      </c>
      <c r="S125" s="166"/>
    </row>
    <row r="126" spans="1:19" x14ac:dyDescent="0.2">
      <c r="A126" s="252" t="s">
        <v>78</v>
      </c>
      <c r="B126" s="189" t="s">
        <v>217</v>
      </c>
      <c r="C126" s="174" t="s">
        <v>222</v>
      </c>
      <c r="D126" s="174" t="s">
        <v>219</v>
      </c>
      <c r="E126" s="176" t="s">
        <v>207</v>
      </c>
      <c r="F126" s="174" t="s">
        <v>115</v>
      </c>
      <c r="G126" s="178" t="s">
        <v>224</v>
      </c>
      <c r="H126" s="178" t="s">
        <v>225</v>
      </c>
      <c r="I126" s="179" t="s">
        <v>315</v>
      </c>
      <c r="J126" s="179">
        <v>9.6500000000000002E-2</v>
      </c>
      <c r="K126" s="179">
        <v>0.12959999999999999</v>
      </c>
      <c r="L126" s="179">
        <v>0.03</v>
      </c>
      <c r="M126" s="180" t="s">
        <v>603</v>
      </c>
      <c r="N126" s="174" t="s">
        <v>284</v>
      </c>
      <c r="O126" s="181" t="str">
        <f>IFERROR(I126*'Exchange rates'!$C$11, "ND")</f>
        <v>ND</v>
      </c>
      <c r="P126" s="181">
        <f>IFERROR(J126*'Exchange rates'!$D$11, "ND")</f>
        <v>1.4818340960044226E-2</v>
      </c>
      <c r="Q126" s="181">
        <f>IFERROR(K126*'Exchange rates'!$E$11, "ND")</f>
        <v>1.8950416002573515E-2</v>
      </c>
      <c r="R126" s="251">
        <f>IFERROR(L126*'Exchange rates'!$F$11, "ND")</f>
        <v>4.2601533655211576E-3</v>
      </c>
      <c r="S126" s="166"/>
    </row>
    <row r="127" spans="1:19" x14ac:dyDescent="0.2">
      <c r="A127" s="238" t="s">
        <v>611</v>
      </c>
      <c r="B127" s="256" t="s">
        <v>225</v>
      </c>
      <c r="C127" s="239" t="s">
        <v>222</v>
      </c>
      <c r="D127" s="239" t="s">
        <v>219</v>
      </c>
      <c r="E127" s="241" t="s">
        <v>207</v>
      </c>
      <c r="F127" s="239" t="s">
        <v>118</v>
      </c>
      <c r="G127" s="243" t="s">
        <v>224</v>
      </c>
      <c r="H127" s="243" t="s">
        <v>225</v>
      </c>
      <c r="I127" s="254" t="s">
        <v>315</v>
      </c>
      <c r="J127" s="254" t="s">
        <v>315</v>
      </c>
      <c r="K127" s="254">
        <v>0</v>
      </c>
      <c r="L127" s="254">
        <v>5.3309000000000006</v>
      </c>
      <c r="M127" s="255"/>
      <c r="N127" s="239" t="s">
        <v>284</v>
      </c>
      <c r="O127" s="246" t="str">
        <f>IFERROR(I127*'Exchange rates'!$C$11, "ND")</f>
        <v>ND</v>
      </c>
      <c r="P127" s="246" t="str">
        <f>IFERROR(J127*'Exchange rates'!$D$11, "ND")</f>
        <v>ND</v>
      </c>
      <c r="Q127" s="246">
        <f>IFERROR(K127*'Exchange rates'!$E$11, "ND")</f>
        <v>0</v>
      </c>
      <c r="R127" s="247">
        <f>IFERROR(L127*'Exchange rates'!$F$11, "ND")</f>
        <v>0.7570150525418915</v>
      </c>
      <c r="S127" s="166"/>
    </row>
    <row r="128" spans="1:19" x14ac:dyDescent="0.2">
      <c r="A128" s="252" t="s">
        <v>380</v>
      </c>
      <c r="B128" s="189" t="s">
        <v>456</v>
      </c>
      <c r="C128" s="174" t="s">
        <v>222</v>
      </c>
      <c r="D128" s="174" t="s">
        <v>219</v>
      </c>
      <c r="E128" s="176" t="s">
        <v>207</v>
      </c>
      <c r="F128" s="174" t="s">
        <v>117</v>
      </c>
      <c r="G128" s="178" t="s">
        <v>224</v>
      </c>
      <c r="H128" s="178" t="s">
        <v>225</v>
      </c>
      <c r="I128" s="179" t="s">
        <v>315</v>
      </c>
      <c r="J128" s="179">
        <v>5.7599999999999998E-2</v>
      </c>
      <c r="K128" s="179">
        <v>2.737152E-2</v>
      </c>
      <c r="L128" s="179">
        <v>6.9119999999999997E-3</v>
      </c>
      <c r="M128" s="180" t="s">
        <v>603</v>
      </c>
      <c r="N128" s="174" t="s">
        <v>284</v>
      </c>
      <c r="O128" s="181" t="str">
        <f>IFERROR(I128*'Exchange rates'!$C$11, "ND")</f>
        <v>ND</v>
      </c>
      <c r="P128" s="181">
        <f>IFERROR(J128*'Exchange rates'!$D$11, "ND")</f>
        <v>8.8449371948035992E-3</v>
      </c>
      <c r="Q128" s="181">
        <f>IFERROR(K128*'Exchange rates'!$E$11, "ND")</f>
        <v>4.0023278597435263E-3</v>
      </c>
      <c r="R128" s="251">
        <f>IFERROR(L128*'Exchange rates'!$F$11, "ND")</f>
        <v>9.8153933541607471E-4</v>
      </c>
      <c r="S128" s="166"/>
    </row>
    <row r="129" spans="1:19" x14ac:dyDescent="0.2">
      <c r="A129" s="252" t="s">
        <v>379</v>
      </c>
      <c r="B129" s="189" t="s">
        <v>71</v>
      </c>
      <c r="C129" s="174" t="s">
        <v>222</v>
      </c>
      <c r="D129" s="174" t="s">
        <v>219</v>
      </c>
      <c r="E129" s="176" t="s">
        <v>207</v>
      </c>
      <c r="F129" s="174" t="s">
        <v>51</v>
      </c>
      <c r="G129" s="178" t="s">
        <v>223</v>
      </c>
      <c r="H129" s="178" t="s">
        <v>311</v>
      </c>
      <c r="I129" s="179" t="s">
        <v>315</v>
      </c>
      <c r="J129" s="179">
        <v>4</v>
      </c>
      <c r="K129" s="179">
        <v>0</v>
      </c>
      <c r="L129" s="179">
        <v>0</v>
      </c>
      <c r="M129" s="180"/>
      <c r="N129" s="174" t="s">
        <v>170</v>
      </c>
      <c r="O129" s="181" t="str">
        <f>IFERROR(I129*'Exchange rates'!$C$11, "ND")</f>
        <v>ND</v>
      </c>
      <c r="P129" s="181">
        <f>IFERROR(J129*'Exchange rates'!$D$11, "ND")</f>
        <v>0.61423174963913885</v>
      </c>
      <c r="Q129" s="181">
        <f>IFERROR(K129*'Exchange rates'!$E$11, "ND")</f>
        <v>0</v>
      </c>
      <c r="R129" s="251">
        <f>IFERROR(L129*'Exchange rates'!$F$11, "ND")</f>
        <v>0</v>
      </c>
      <c r="S129" s="166"/>
    </row>
    <row r="130" spans="1:19" x14ac:dyDescent="0.2">
      <c r="A130" s="252" t="s">
        <v>380</v>
      </c>
      <c r="B130" s="189" t="s">
        <v>456</v>
      </c>
      <c r="C130" s="174" t="s">
        <v>222</v>
      </c>
      <c r="D130" s="174" t="s">
        <v>219</v>
      </c>
      <c r="E130" s="176" t="s">
        <v>207</v>
      </c>
      <c r="F130" s="174" t="s">
        <v>116</v>
      </c>
      <c r="G130" s="178" t="s">
        <v>224</v>
      </c>
      <c r="H130" s="178" t="s">
        <v>225</v>
      </c>
      <c r="I130" s="179" t="s">
        <v>315</v>
      </c>
      <c r="J130" s="179" t="s">
        <v>315</v>
      </c>
      <c r="K130" s="179">
        <v>7.3074999999999998E-3</v>
      </c>
      <c r="L130" s="179">
        <v>4.4474E-2</v>
      </c>
      <c r="M130" s="180" t="s">
        <v>603</v>
      </c>
      <c r="N130" s="174" t="s">
        <v>284</v>
      </c>
      <c r="O130" s="181" t="str">
        <f>IFERROR(I130*'Exchange rates'!$C$11, "ND")</f>
        <v>ND</v>
      </c>
      <c r="P130" s="181" t="str">
        <f>IFERROR(J130*'Exchange rates'!$D$11, "ND")</f>
        <v>ND</v>
      </c>
      <c r="Q130" s="181">
        <f>IFERROR(K130*'Exchange rates'!$E$11, "ND")</f>
        <v>1.0685197911944903E-3</v>
      </c>
      <c r="R130" s="251">
        <f>IFERROR(L130*'Exchange rates'!$F$11, "ND")</f>
        <v>6.3155353592729332E-3</v>
      </c>
      <c r="S130" s="166"/>
    </row>
    <row r="131" spans="1:19" x14ac:dyDescent="0.2">
      <c r="A131" s="238" t="s">
        <v>380</v>
      </c>
      <c r="B131" s="256" t="s">
        <v>456</v>
      </c>
      <c r="C131" s="239" t="s">
        <v>222</v>
      </c>
      <c r="D131" s="239" t="s">
        <v>219</v>
      </c>
      <c r="E131" s="241" t="s">
        <v>207</v>
      </c>
      <c r="F131" s="239" t="s">
        <v>115</v>
      </c>
      <c r="G131" s="243" t="s">
        <v>224</v>
      </c>
      <c r="H131" s="243" t="s">
        <v>225</v>
      </c>
      <c r="I131" s="254" t="s">
        <v>315</v>
      </c>
      <c r="J131" s="254">
        <v>0.28949999999999998</v>
      </c>
      <c r="K131" s="254">
        <v>5.4000000000000006E-2</v>
      </c>
      <c r="L131" s="254" t="s">
        <v>315</v>
      </c>
      <c r="M131" s="255" t="s">
        <v>603</v>
      </c>
      <c r="N131" s="239" t="s">
        <v>284</v>
      </c>
      <c r="O131" s="246" t="str">
        <f>IFERROR(I131*'Exchange rates'!$C$11, "ND")</f>
        <v>ND</v>
      </c>
      <c r="P131" s="246">
        <f>IFERROR(J131*'Exchange rates'!$D$11, "ND")</f>
        <v>4.4455022880132672E-2</v>
      </c>
      <c r="Q131" s="246">
        <f>IFERROR(K131*'Exchange rates'!$E$11, "ND")</f>
        <v>7.8960066677389654E-3</v>
      </c>
      <c r="R131" s="247" t="str">
        <f>IFERROR(L131*'Exchange rates'!$F$11, "ND")</f>
        <v>ND</v>
      </c>
      <c r="S131" s="166"/>
    </row>
    <row r="132" spans="1:19" x14ac:dyDescent="0.2">
      <c r="A132" s="252" t="s">
        <v>380</v>
      </c>
      <c r="B132" s="189" t="s">
        <v>456</v>
      </c>
      <c r="C132" s="174" t="s">
        <v>222</v>
      </c>
      <c r="D132" s="174" t="s">
        <v>219</v>
      </c>
      <c r="E132" s="176" t="s">
        <v>207</v>
      </c>
      <c r="F132" s="174" t="s">
        <v>152</v>
      </c>
      <c r="G132" s="178" t="s">
        <v>224</v>
      </c>
      <c r="H132" s="178" t="s">
        <v>225</v>
      </c>
      <c r="I132" s="179" t="s">
        <v>315</v>
      </c>
      <c r="J132" s="179">
        <v>1.6500000000000001E-2</v>
      </c>
      <c r="K132" s="179">
        <v>7.1280000000000015E-3</v>
      </c>
      <c r="L132" s="179" t="s">
        <v>315</v>
      </c>
      <c r="M132" s="180" t="s">
        <v>603</v>
      </c>
      <c r="N132" s="174" t="s">
        <v>284</v>
      </c>
      <c r="O132" s="181" t="str">
        <f>IFERROR(I132*'Exchange rates'!$C$11, "ND")</f>
        <v>ND</v>
      </c>
      <c r="P132" s="181">
        <f>IFERROR(J132*'Exchange rates'!$D$11, "ND")</f>
        <v>2.5337059672614478E-3</v>
      </c>
      <c r="Q132" s="181">
        <f>IFERROR(K132*'Exchange rates'!$E$11, "ND")</f>
        <v>1.0422728801415435E-3</v>
      </c>
      <c r="R132" s="251" t="str">
        <f>IFERROR(L132*'Exchange rates'!$F$11, "ND")</f>
        <v>ND</v>
      </c>
      <c r="S132" s="166"/>
    </row>
    <row r="133" spans="1:19" x14ac:dyDescent="0.2">
      <c r="A133" s="238" t="s">
        <v>378</v>
      </c>
      <c r="B133" s="256" t="s">
        <v>71</v>
      </c>
      <c r="C133" s="239" t="s">
        <v>222</v>
      </c>
      <c r="D133" s="239" t="s">
        <v>219</v>
      </c>
      <c r="E133" s="241" t="s">
        <v>207</v>
      </c>
      <c r="F133" s="239" t="s">
        <v>150</v>
      </c>
      <c r="G133" s="243" t="s">
        <v>224</v>
      </c>
      <c r="H133" s="243" t="s">
        <v>311</v>
      </c>
      <c r="I133" s="254" t="s">
        <v>315</v>
      </c>
      <c r="J133" s="254" t="s">
        <v>315</v>
      </c>
      <c r="K133" s="254">
        <v>0.09</v>
      </c>
      <c r="L133" s="254">
        <v>0</v>
      </c>
      <c r="M133" s="255"/>
      <c r="N133" s="239" t="s">
        <v>284</v>
      </c>
      <c r="O133" s="246" t="str">
        <f>IFERROR(I133*'Exchange rates'!$C$11, "ND")</f>
        <v>ND</v>
      </c>
      <c r="P133" s="246" t="str">
        <f>IFERROR(J133*'Exchange rates'!$D$11, "ND")</f>
        <v>ND</v>
      </c>
      <c r="Q133" s="246">
        <f>IFERROR(K133*'Exchange rates'!$E$11, "ND")</f>
        <v>1.3160011112898273E-2</v>
      </c>
      <c r="R133" s="247">
        <f>IFERROR(L133*'Exchange rates'!$F$11, "ND")</f>
        <v>0</v>
      </c>
      <c r="S133" s="166"/>
    </row>
    <row r="134" spans="1:19" x14ac:dyDescent="0.2">
      <c r="A134" s="238" t="s">
        <v>360</v>
      </c>
      <c r="B134" s="239" t="s">
        <v>244</v>
      </c>
      <c r="C134" s="239" t="s">
        <v>222</v>
      </c>
      <c r="D134" s="239" t="s">
        <v>219</v>
      </c>
      <c r="E134" s="241" t="s">
        <v>207</v>
      </c>
      <c r="F134" s="239" t="s">
        <v>51</v>
      </c>
      <c r="G134" s="243" t="s">
        <v>224</v>
      </c>
      <c r="H134" s="243" t="s">
        <v>311</v>
      </c>
      <c r="I134" s="254" t="s">
        <v>315</v>
      </c>
      <c r="J134" s="254" t="s">
        <v>315</v>
      </c>
      <c r="K134" s="254">
        <v>0.57600000000000007</v>
      </c>
      <c r="L134" s="254">
        <v>0.48</v>
      </c>
      <c r="M134" s="255"/>
      <c r="N134" s="239" t="s">
        <v>284</v>
      </c>
      <c r="O134" s="246" t="str">
        <f>IFERROR(I134*'Exchange rates'!$C$11, "ND")</f>
        <v>ND</v>
      </c>
      <c r="P134" s="246" t="str">
        <f>IFERROR(J134*'Exchange rates'!$D$11, "ND")</f>
        <v>ND</v>
      </c>
      <c r="Q134" s="246">
        <f>IFERROR(K134*'Exchange rates'!$E$11, "ND")</f>
        <v>8.4224071122548969E-2</v>
      </c>
      <c r="R134" s="247">
        <f>IFERROR(L134*'Exchange rates'!$F$11, "ND")</f>
        <v>6.8162453848338522E-2</v>
      </c>
      <c r="S134" s="166"/>
    </row>
    <row r="135" spans="1:19" x14ac:dyDescent="0.2">
      <c r="A135" s="252" t="s">
        <v>383</v>
      </c>
      <c r="B135" s="189" t="s">
        <v>71</v>
      </c>
      <c r="C135" s="174" t="s">
        <v>222</v>
      </c>
      <c r="D135" s="174" t="s">
        <v>219</v>
      </c>
      <c r="E135" s="176" t="s">
        <v>207</v>
      </c>
      <c r="F135" s="174" t="s">
        <v>51</v>
      </c>
      <c r="G135" s="178" t="s">
        <v>223</v>
      </c>
      <c r="H135" s="178" t="s">
        <v>311</v>
      </c>
      <c r="I135" s="179" t="s">
        <v>315</v>
      </c>
      <c r="J135" s="179" t="s">
        <v>315</v>
      </c>
      <c r="K135" s="179">
        <v>0.72251999999999994</v>
      </c>
      <c r="L135" s="179">
        <v>0.18</v>
      </c>
      <c r="M135" s="180"/>
      <c r="N135" s="174" t="s">
        <v>284</v>
      </c>
      <c r="O135" s="181" t="str">
        <f>IFERROR(I135*'Exchange rates'!$C$11, "ND")</f>
        <v>ND</v>
      </c>
      <c r="P135" s="181" t="str">
        <f>IFERROR(J135*'Exchange rates'!$D$11, "ND")</f>
        <v>ND</v>
      </c>
      <c r="Q135" s="181">
        <f>IFERROR(K135*'Exchange rates'!$E$11, "ND")</f>
        <v>0.10564856921434734</v>
      </c>
      <c r="R135" s="251">
        <f>IFERROR(L135*'Exchange rates'!$F$11, "ND")</f>
        <v>2.5560920193126949E-2</v>
      </c>
      <c r="S135" s="167"/>
    </row>
    <row r="136" spans="1:19" x14ac:dyDescent="0.2">
      <c r="A136" s="252" t="s">
        <v>360</v>
      </c>
      <c r="B136" s="174" t="s">
        <v>244</v>
      </c>
      <c r="C136" s="174" t="s">
        <v>222</v>
      </c>
      <c r="D136" s="174" t="s">
        <v>219</v>
      </c>
      <c r="E136" s="176" t="s">
        <v>207</v>
      </c>
      <c r="F136" s="174" t="s">
        <v>115</v>
      </c>
      <c r="G136" s="178" t="s">
        <v>224</v>
      </c>
      <c r="H136" s="178" t="s">
        <v>311</v>
      </c>
      <c r="I136" s="179">
        <v>0.25879999999999997</v>
      </c>
      <c r="J136" s="179">
        <v>0.95</v>
      </c>
      <c r="K136" s="179">
        <v>0</v>
      </c>
      <c r="L136" s="179">
        <v>0.22500000000000001</v>
      </c>
      <c r="M136" s="180"/>
      <c r="N136" s="174" t="s">
        <v>284</v>
      </c>
      <c r="O136" s="181">
        <f>IFERROR(I136*'Exchange rates'!$C$11, "ND")</f>
        <v>3.8514770444229483E-2</v>
      </c>
      <c r="P136" s="181">
        <f>IFERROR(J136*'Exchange rates'!$D$11, "ND")</f>
        <v>0.14588004053929546</v>
      </c>
      <c r="Q136" s="181">
        <f>IFERROR(K136*'Exchange rates'!$E$11, "ND")</f>
        <v>0</v>
      </c>
      <c r="R136" s="251">
        <f>IFERROR(L136*'Exchange rates'!$F$11, "ND")</f>
        <v>3.1951150241408689E-2</v>
      </c>
      <c r="S136" s="166"/>
    </row>
    <row r="137" spans="1:19" x14ac:dyDescent="0.2">
      <c r="A137" s="238" t="s">
        <v>360</v>
      </c>
      <c r="B137" s="239" t="s">
        <v>244</v>
      </c>
      <c r="C137" s="239" t="s">
        <v>222</v>
      </c>
      <c r="D137" s="239" t="s">
        <v>219</v>
      </c>
      <c r="E137" s="241" t="s">
        <v>207</v>
      </c>
      <c r="F137" s="239" t="s">
        <v>118</v>
      </c>
      <c r="G137" s="243" t="s">
        <v>224</v>
      </c>
      <c r="H137" s="243" t="s">
        <v>311</v>
      </c>
      <c r="I137" s="254" t="s">
        <v>315</v>
      </c>
      <c r="J137" s="254" t="s">
        <v>315</v>
      </c>
      <c r="K137" s="254">
        <v>0</v>
      </c>
      <c r="L137" s="254">
        <v>0.48</v>
      </c>
      <c r="M137" s="255"/>
      <c r="N137" s="239" t="s">
        <v>284</v>
      </c>
      <c r="O137" s="246" t="str">
        <f>IFERROR(I137*'Exchange rates'!$C$11, "ND")</f>
        <v>ND</v>
      </c>
      <c r="P137" s="246" t="str">
        <f>IFERROR(J137*'Exchange rates'!$D$11, "ND")</f>
        <v>ND</v>
      </c>
      <c r="Q137" s="246">
        <f>IFERROR(K137*'Exchange rates'!$E$11, "ND")</f>
        <v>0</v>
      </c>
      <c r="R137" s="247">
        <f>IFERROR(L137*'Exchange rates'!$F$11, "ND")</f>
        <v>6.8162453848338522E-2</v>
      </c>
      <c r="S137" s="166"/>
    </row>
    <row r="138" spans="1:19" x14ac:dyDescent="0.2">
      <c r="A138" s="252" t="s">
        <v>381</v>
      </c>
      <c r="B138" s="189" t="s">
        <v>71</v>
      </c>
      <c r="C138" s="174" t="s">
        <v>222</v>
      </c>
      <c r="D138" s="174" t="s">
        <v>219</v>
      </c>
      <c r="E138" s="176" t="s">
        <v>207</v>
      </c>
      <c r="F138" s="174" t="s">
        <v>150</v>
      </c>
      <c r="G138" s="178" t="s">
        <v>224</v>
      </c>
      <c r="H138" s="178" t="s">
        <v>311</v>
      </c>
      <c r="I138" s="179" t="s">
        <v>315</v>
      </c>
      <c r="J138" s="179" t="s">
        <v>315</v>
      </c>
      <c r="K138" s="179">
        <v>4.0000000000000002E-4</v>
      </c>
      <c r="L138" s="179">
        <v>0</v>
      </c>
      <c r="M138" s="180"/>
      <c r="N138" s="174" t="s">
        <v>284</v>
      </c>
      <c r="O138" s="181" t="str">
        <f>IFERROR(I138*'Exchange rates'!$C$11, "ND")</f>
        <v>ND</v>
      </c>
      <c r="P138" s="181" t="str">
        <f>IFERROR(J138*'Exchange rates'!$D$11, "ND")</f>
        <v>ND</v>
      </c>
      <c r="Q138" s="181">
        <f>IFERROR(K138*'Exchange rates'!$E$11, "ND")</f>
        <v>5.8488938279547889E-5</v>
      </c>
      <c r="R138" s="251">
        <f>IFERROR(L138*'Exchange rates'!$F$11, "ND")</f>
        <v>0</v>
      </c>
      <c r="S138" s="166"/>
    </row>
    <row r="139" spans="1:19" x14ac:dyDescent="0.2">
      <c r="A139" s="238" t="s">
        <v>382</v>
      </c>
      <c r="B139" s="256" t="s">
        <v>71</v>
      </c>
      <c r="C139" s="239" t="s">
        <v>222</v>
      </c>
      <c r="D139" s="239" t="s">
        <v>219</v>
      </c>
      <c r="E139" s="241" t="s">
        <v>207</v>
      </c>
      <c r="F139" s="239" t="s">
        <v>115</v>
      </c>
      <c r="G139" s="243" t="s">
        <v>462</v>
      </c>
      <c r="H139" s="243" t="s">
        <v>311</v>
      </c>
      <c r="I139" s="254" t="s">
        <v>315</v>
      </c>
      <c r="J139" s="254" t="s">
        <v>315</v>
      </c>
      <c r="K139" s="254">
        <v>0.1555</v>
      </c>
      <c r="L139" s="254" t="s">
        <v>315</v>
      </c>
      <c r="M139" s="255"/>
      <c r="N139" s="239" t="s">
        <v>284</v>
      </c>
      <c r="O139" s="246" t="str">
        <f>IFERROR(I139*'Exchange rates'!$C$11, "ND")</f>
        <v>ND</v>
      </c>
      <c r="P139" s="246" t="str">
        <f>IFERROR(J139*'Exchange rates'!$D$11, "ND")</f>
        <v>ND</v>
      </c>
      <c r="Q139" s="246">
        <f>IFERROR(K139*'Exchange rates'!$E$11, "ND")</f>
        <v>2.2737574756174241E-2</v>
      </c>
      <c r="R139" s="247" t="str">
        <f>IFERROR(L139*'Exchange rates'!$F$11, "ND")</f>
        <v>ND</v>
      </c>
      <c r="S139" s="166"/>
    </row>
    <row r="140" spans="1:19" x14ac:dyDescent="0.2">
      <c r="A140" s="252" t="s">
        <v>77</v>
      </c>
      <c r="B140" s="189" t="s">
        <v>456</v>
      </c>
      <c r="C140" s="174" t="s">
        <v>222</v>
      </c>
      <c r="D140" s="174" t="s">
        <v>219</v>
      </c>
      <c r="E140" s="176" t="s">
        <v>207</v>
      </c>
      <c r="F140" s="174" t="s">
        <v>150</v>
      </c>
      <c r="G140" s="178" t="s">
        <v>462</v>
      </c>
      <c r="H140" s="178" t="s">
        <v>311</v>
      </c>
      <c r="I140" s="179">
        <v>0.13395200000000002</v>
      </c>
      <c r="J140" s="179" t="s">
        <v>315</v>
      </c>
      <c r="K140" s="179">
        <v>9.8280000000000006E-2</v>
      </c>
      <c r="L140" s="179">
        <v>0.14105000000000001</v>
      </c>
      <c r="M140" s="180" t="s">
        <v>603</v>
      </c>
      <c r="N140" s="174" t="s">
        <v>284</v>
      </c>
      <c r="O140" s="181">
        <f>IFERROR(I140*'Exchange rates'!$C$11, "ND")</f>
        <v>1.9934816578614484E-2</v>
      </c>
      <c r="P140" s="181" t="str">
        <f>IFERROR(J140*'Exchange rates'!$D$11, "ND")</f>
        <v>ND</v>
      </c>
      <c r="Q140" s="181">
        <f>IFERROR(K140*'Exchange rates'!$E$11, "ND")</f>
        <v>1.4370732135284916E-2</v>
      </c>
      <c r="R140" s="251">
        <f>IFERROR(L140*'Exchange rates'!$F$11, "ND")</f>
        <v>2.0029821073558645E-2</v>
      </c>
      <c r="S140" s="166"/>
    </row>
    <row r="141" spans="1:19" x14ac:dyDescent="0.2">
      <c r="A141" s="252" t="s">
        <v>77</v>
      </c>
      <c r="B141" s="189" t="s">
        <v>456</v>
      </c>
      <c r="C141" s="174" t="s">
        <v>222</v>
      </c>
      <c r="D141" s="174" t="s">
        <v>219</v>
      </c>
      <c r="E141" s="176" t="s">
        <v>207</v>
      </c>
      <c r="F141" s="174" t="s">
        <v>151</v>
      </c>
      <c r="G141" s="178" t="s">
        <v>462</v>
      </c>
      <c r="H141" s="178" t="s">
        <v>225</v>
      </c>
      <c r="I141" s="179" t="s">
        <v>315</v>
      </c>
      <c r="J141" s="179" t="s">
        <v>315</v>
      </c>
      <c r="K141" s="179">
        <v>0.21062159999999999</v>
      </c>
      <c r="L141" s="179">
        <v>0</v>
      </c>
      <c r="M141" s="180" t="s">
        <v>603</v>
      </c>
      <c r="N141" s="174" t="s">
        <v>284</v>
      </c>
      <c r="O141" s="181" t="str">
        <f>IFERROR(I141*'Exchange rates'!$C$11, "ND")</f>
        <v>ND</v>
      </c>
      <c r="P141" s="181" t="str">
        <f>IFERROR(J141*'Exchange rates'!$D$11, "ND")</f>
        <v>ND</v>
      </c>
      <c r="Q141" s="181">
        <f>IFERROR(K141*'Exchange rates'!$E$11, "ND")</f>
        <v>3.0797584406849057E-2</v>
      </c>
      <c r="R141" s="251">
        <f>IFERROR(L141*'Exchange rates'!$F$11, "ND")</f>
        <v>0</v>
      </c>
      <c r="S141" s="167"/>
    </row>
    <row r="142" spans="1:19" x14ac:dyDescent="0.2">
      <c r="A142" s="252" t="s">
        <v>77</v>
      </c>
      <c r="B142" s="189" t="s">
        <v>456</v>
      </c>
      <c r="C142" s="174" t="s">
        <v>222</v>
      </c>
      <c r="D142" s="174" t="s">
        <v>219</v>
      </c>
      <c r="E142" s="176" t="s">
        <v>207</v>
      </c>
      <c r="F142" s="174" t="s">
        <v>115</v>
      </c>
      <c r="G142" s="178" t="s">
        <v>462</v>
      </c>
      <c r="H142" s="178" t="s">
        <v>225</v>
      </c>
      <c r="I142" s="179" t="s">
        <v>315</v>
      </c>
      <c r="J142" s="179" t="s">
        <v>315</v>
      </c>
      <c r="K142" s="179">
        <v>0</v>
      </c>
      <c r="L142" s="179">
        <v>0.2145</v>
      </c>
      <c r="M142" s="180" t="s">
        <v>603</v>
      </c>
      <c r="N142" s="174" t="s">
        <v>284</v>
      </c>
      <c r="O142" s="181" t="str">
        <f>IFERROR(I142*'Exchange rates'!$C$11, "ND")</f>
        <v>ND</v>
      </c>
      <c r="P142" s="181" t="str">
        <f>IFERROR(J142*'Exchange rates'!$D$11, "ND")</f>
        <v>ND</v>
      </c>
      <c r="Q142" s="181">
        <f>IFERROR(K142*'Exchange rates'!$E$11, "ND")</f>
        <v>0</v>
      </c>
      <c r="R142" s="251">
        <f>IFERROR(L142*'Exchange rates'!$F$11, "ND")</f>
        <v>3.0460096563476282E-2</v>
      </c>
      <c r="S142" s="167"/>
    </row>
    <row r="143" spans="1:19" x14ac:dyDescent="0.2">
      <c r="A143" s="238" t="s">
        <v>77</v>
      </c>
      <c r="B143" s="256" t="s">
        <v>456</v>
      </c>
      <c r="C143" s="239" t="s">
        <v>222</v>
      </c>
      <c r="D143" s="239" t="s">
        <v>219</v>
      </c>
      <c r="E143" s="241" t="s">
        <v>207</v>
      </c>
      <c r="F143" s="239" t="s">
        <v>152</v>
      </c>
      <c r="G143" s="243" t="s">
        <v>462</v>
      </c>
      <c r="H143" s="243" t="s">
        <v>225</v>
      </c>
      <c r="I143" s="254" t="s">
        <v>315</v>
      </c>
      <c r="J143" s="254">
        <v>1.2375000000000001E-2</v>
      </c>
      <c r="K143" s="254">
        <v>7.1280000000000015E-3</v>
      </c>
      <c r="L143" s="254" t="s">
        <v>315</v>
      </c>
      <c r="M143" s="255" t="s">
        <v>603</v>
      </c>
      <c r="N143" s="239" t="s">
        <v>284</v>
      </c>
      <c r="O143" s="246" t="str">
        <f>IFERROR(I143*'Exchange rates'!$C$11, "ND")</f>
        <v>ND</v>
      </c>
      <c r="P143" s="246">
        <f>IFERROR(J143*'Exchange rates'!$D$11, "ND")</f>
        <v>1.9002794754460859E-3</v>
      </c>
      <c r="Q143" s="246">
        <f>IFERROR(K143*'Exchange rates'!$E$11, "ND")</f>
        <v>1.0422728801415435E-3</v>
      </c>
      <c r="R143" s="247" t="str">
        <f>IFERROR(L143*'Exchange rates'!$F$11, "ND")</f>
        <v>ND</v>
      </c>
      <c r="S143" s="167"/>
    </row>
    <row r="144" spans="1:19" x14ac:dyDescent="0.2">
      <c r="A144" s="238" t="s">
        <v>77</v>
      </c>
      <c r="B144" s="189" t="s">
        <v>456</v>
      </c>
      <c r="C144" s="174" t="s">
        <v>222</v>
      </c>
      <c r="D144" s="174" t="s">
        <v>219</v>
      </c>
      <c r="E144" s="176" t="s">
        <v>207</v>
      </c>
      <c r="F144" s="174" t="s">
        <v>117</v>
      </c>
      <c r="G144" s="178" t="s">
        <v>462</v>
      </c>
      <c r="H144" s="178" t="s">
        <v>225</v>
      </c>
      <c r="I144" s="179">
        <v>1.1519999999999999</v>
      </c>
      <c r="J144" s="179">
        <v>0.18662399999999998</v>
      </c>
      <c r="K144" s="179">
        <v>8.0640000000000003E-2</v>
      </c>
      <c r="L144" s="179" t="s">
        <v>315</v>
      </c>
      <c r="M144" s="180" t="s">
        <v>603</v>
      </c>
      <c r="N144" s="174" t="s">
        <v>284</v>
      </c>
      <c r="O144" s="181">
        <f>IFERROR(I144*'Exchange rates'!$C$11, "ND")</f>
        <v>0.17144132747972318</v>
      </c>
      <c r="P144" s="181">
        <f>IFERROR(J144*'Exchange rates'!$D$11, "ND")</f>
        <v>2.865759651116366E-2</v>
      </c>
      <c r="Q144" s="181">
        <f>IFERROR(K144*'Exchange rates'!$E$11, "ND")</f>
        <v>1.1791369957156855E-2</v>
      </c>
      <c r="R144" s="251" t="str">
        <f>IFERROR(L144*'Exchange rates'!$F$11, "ND")</f>
        <v>ND</v>
      </c>
      <c r="S144" s="167"/>
    </row>
    <row r="145" spans="1:19" x14ac:dyDescent="0.2">
      <c r="A145" s="238" t="s">
        <v>382</v>
      </c>
      <c r="B145" s="256" t="s">
        <v>71</v>
      </c>
      <c r="C145" s="239" t="s">
        <v>222</v>
      </c>
      <c r="D145" s="239" t="s">
        <v>219</v>
      </c>
      <c r="E145" s="241" t="s">
        <v>207</v>
      </c>
      <c r="F145" s="239" t="s">
        <v>151</v>
      </c>
      <c r="G145" s="243" t="s">
        <v>223</v>
      </c>
      <c r="H145" s="243" t="s">
        <v>311</v>
      </c>
      <c r="I145" s="254" t="s">
        <v>315</v>
      </c>
      <c r="J145" s="254" t="s">
        <v>315</v>
      </c>
      <c r="K145" s="254">
        <v>0.45</v>
      </c>
      <c r="L145" s="254">
        <v>0</v>
      </c>
      <c r="M145" s="255"/>
      <c r="N145" s="239" t="s">
        <v>284</v>
      </c>
      <c r="O145" s="246" t="str">
        <f>IFERROR(I145*'Exchange rates'!$C$11, "ND")</f>
        <v>ND</v>
      </c>
      <c r="P145" s="246" t="str">
        <f>IFERROR(J145*'Exchange rates'!$D$11, "ND")</f>
        <v>ND</v>
      </c>
      <c r="Q145" s="246">
        <f>IFERROR(K145*'Exchange rates'!$E$11, "ND")</f>
        <v>6.580005556449138E-2</v>
      </c>
      <c r="R145" s="247">
        <f>IFERROR(L145*'Exchange rates'!$F$11, "ND")</f>
        <v>0</v>
      </c>
      <c r="S145" s="167"/>
    </row>
    <row r="146" spans="1:19" x14ac:dyDescent="0.2">
      <c r="A146" s="252" t="s">
        <v>382</v>
      </c>
      <c r="B146" s="189" t="s">
        <v>71</v>
      </c>
      <c r="C146" s="174" t="s">
        <v>222</v>
      </c>
      <c r="D146" s="174" t="s">
        <v>219</v>
      </c>
      <c r="E146" s="176" t="s">
        <v>207</v>
      </c>
      <c r="F146" s="174" t="s">
        <v>117</v>
      </c>
      <c r="G146" s="178" t="s">
        <v>223</v>
      </c>
      <c r="H146" s="178" t="s">
        <v>311</v>
      </c>
      <c r="I146" s="179" t="s">
        <v>315</v>
      </c>
      <c r="J146" s="179" t="s">
        <v>315</v>
      </c>
      <c r="K146" s="179">
        <v>8.7479999999999988E-2</v>
      </c>
      <c r="L146" s="179">
        <v>0</v>
      </c>
      <c r="M146" s="180"/>
      <c r="N146" s="174" t="s">
        <v>284</v>
      </c>
      <c r="O146" s="181" t="str">
        <f>IFERROR(I146*'Exchange rates'!$C$11, "ND")</f>
        <v>ND</v>
      </c>
      <c r="P146" s="181" t="str">
        <f>IFERROR(J146*'Exchange rates'!$D$11, "ND")</f>
        <v>ND</v>
      </c>
      <c r="Q146" s="181">
        <f>IFERROR(K146*'Exchange rates'!$E$11, "ND")</f>
        <v>1.2791530801737122E-2</v>
      </c>
      <c r="R146" s="251">
        <f>IFERROR(L146*'Exchange rates'!$F$11, "ND")</f>
        <v>0</v>
      </c>
      <c r="S146" s="167"/>
    </row>
    <row r="147" spans="1:19" x14ac:dyDescent="0.2">
      <c r="A147" s="252" t="s">
        <v>382</v>
      </c>
      <c r="B147" s="189" t="s">
        <v>71</v>
      </c>
      <c r="C147" s="174" t="s">
        <v>222</v>
      </c>
      <c r="D147" s="174" t="s">
        <v>219</v>
      </c>
      <c r="E147" s="176" t="s">
        <v>207</v>
      </c>
      <c r="F147" s="174" t="s">
        <v>116</v>
      </c>
      <c r="G147" s="178" t="s">
        <v>223</v>
      </c>
      <c r="H147" s="178" t="s">
        <v>311</v>
      </c>
      <c r="I147" s="179" t="s">
        <v>315</v>
      </c>
      <c r="J147" s="179" t="s">
        <v>315</v>
      </c>
      <c r="K147" s="179" t="s">
        <v>315</v>
      </c>
      <c r="L147" s="179">
        <v>25.359000000000002</v>
      </c>
      <c r="M147" s="180"/>
      <c r="N147" s="174" t="s">
        <v>284</v>
      </c>
      <c r="O147" s="181" t="str">
        <f>IFERROR(I147*'Exchange rates'!$C$11, "ND")</f>
        <v>ND</v>
      </c>
      <c r="P147" s="181" t="str">
        <f>IFERROR(J147*'Exchange rates'!$D$11, "ND")</f>
        <v>ND</v>
      </c>
      <c r="Q147" s="181" t="str">
        <f>IFERROR(K147*'Exchange rates'!$E$11, "ND")</f>
        <v>ND</v>
      </c>
      <c r="R147" s="251">
        <f>IFERROR(L147*'Exchange rates'!$F$11, "ND")</f>
        <v>3.6011076398750355</v>
      </c>
      <c r="S147" s="167"/>
    </row>
    <row r="148" spans="1:19" x14ac:dyDescent="0.2">
      <c r="A148" s="257" t="s">
        <v>375</v>
      </c>
      <c r="B148" s="197" t="s">
        <v>456</v>
      </c>
      <c r="C148" s="182" t="s">
        <v>222</v>
      </c>
      <c r="D148" s="182" t="s">
        <v>219</v>
      </c>
      <c r="E148" s="184" t="s">
        <v>207</v>
      </c>
      <c r="F148" s="182" t="s">
        <v>53</v>
      </c>
      <c r="G148" s="186" t="s">
        <v>224</v>
      </c>
      <c r="H148" s="186" t="s">
        <v>225</v>
      </c>
      <c r="I148" s="190">
        <v>0.68873547954393022</v>
      </c>
      <c r="J148" s="190">
        <v>0</v>
      </c>
      <c r="K148" s="190">
        <v>0</v>
      </c>
      <c r="L148" s="190">
        <v>0</v>
      </c>
      <c r="M148" s="191" t="s">
        <v>602</v>
      </c>
      <c r="N148" s="182" t="s">
        <v>170</v>
      </c>
      <c r="O148" s="173">
        <f>IFERROR(I148*'Exchange rates'!$C$11, "ND")</f>
        <v>0.10249802508280828</v>
      </c>
      <c r="P148" s="173">
        <f>IFERROR(J148*'Exchange rates'!$D$11, "ND")</f>
        <v>0</v>
      </c>
      <c r="Q148" s="173">
        <f>IFERROR(K148*'Exchange rates'!$E$11, "ND")</f>
        <v>0</v>
      </c>
      <c r="R148" s="249">
        <f>IFERROR(L148*'Exchange rates'!$F$11, "ND")</f>
        <v>0</v>
      </c>
      <c r="S148" s="166"/>
    </row>
    <row r="149" spans="1:19" x14ac:dyDescent="0.2">
      <c r="A149" s="238" t="s">
        <v>378</v>
      </c>
      <c r="B149" s="256" t="s">
        <v>71</v>
      </c>
      <c r="C149" s="239" t="s">
        <v>222</v>
      </c>
      <c r="D149" s="239" t="s">
        <v>219</v>
      </c>
      <c r="E149" s="241" t="s">
        <v>207</v>
      </c>
      <c r="F149" s="239" t="s">
        <v>116</v>
      </c>
      <c r="G149" s="243" t="s">
        <v>223</v>
      </c>
      <c r="H149" s="243" t="s">
        <v>311</v>
      </c>
      <c r="I149" s="254" t="s">
        <v>315</v>
      </c>
      <c r="J149" s="254" t="s">
        <v>315</v>
      </c>
      <c r="K149" s="254">
        <v>0</v>
      </c>
      <c r="L149" s="254">
        <v>0.03</v>
      </c>
      <c r="M149" s="255"/>
      <c r="N149" s="239" t="s">
        <v>284</v>
      </c>
      <c r="O149" s="246" t="str">
        <f>IFERROR(I149*'Exchange rates'!$C$11, "ND")</f>
        <v>ND</v>
      </c>
      <c r="P149" s="246" t="str">
        <f>IFERROR(J149*'Exchange rates'!$D$11, "ND")</f>
        <v>ND</v>
      </c>
      <c r="Q149" s="246">
        <f>IFERROR(K149*'Exchange rates'!$E$11, "ND")</f>
        <v>0</v>
      </c>
      <c r="R149" s="247">
        <f>IFERROR(L149*'Exchange rates'!$F$11, "ND")</f>
        <v>4.2601533655211576E-3</v>
      </c>
      <c r="S149" s="167"/>
    </row>
    <row r="150" spans="1:19" x14ac:dyDescent="0.2">
      <c r="A150" s="252" t="s">
        <v>379</v>
      </c>
      <c r="B150" s="189" t="s">
        <v>71</v>
      </c>
      <c r="C150" s="174" t="s">
        <v>222</v>
      </c>
      <c r="D150" s="174" t="s">
        <v>219</v>
      </c>
      <c r="E150" s="176" t="s">
        <v>207</v>
      </c>
      <c r="F150" s="174" t="s">
        <v>150</v>
      </c>
      <c r="G150" s="178" t="s">
        <v>223</v>
      </c>
      <c r="H150" s="178" t="s">
        <v>311</v>
      </c>
      <c r="I150" s="179" t="s">
        <v>315</v>
      </c>
      <c r="J150" s="179" t="s">
        <v>315</v>
      </c>
      <c r="K150" s="179">
        <v>0.126</v>
      </c>
      <c r="L150" s="179">
        <v>0</v>
      </c>
      <c r="M150" s="180"/>
      <c r="N150" s="174" t="s">
        <v>284</v>
      </c>
      <c r="O150" s="181" t="str">
        <f>IFERROR(I150*'Exchange rates'!$C$11, "ND")</f>
        <v>ND</v>
      </c>
      <c r="P150" s="181" t="str">
        <f>IFERROR(J150*'Exchange rates'!$D$11, "ND")</f>
        <v>ND</v>
      </c>
      <c r="Q150" s="181">
        <f>IFERROR(K150*'Exchange rates'!$E$11, "ND")</f>
        <v>1.8424015558057585E-2</v>
      </c>
      <c r="R150" s="251">
        <f>IFERROR(L150*'Exchange rates'!$F$11, "ND")</f>
        <v>0</v>
      </c>
      <c r="S150" s="167"/>
    </row>
    <row r="151" spans="1:19" x14ac:dyDescent="0.2">
      <c r="A151" s="238" t="s">
        <v>379</v>
      </c>
      <c r="B151" s="256" t="s">
        <v>71</v>
      </c>
      <c r="C151" s="239" t="s">
        <v>222</v>
      </c>
      <c r="D151" s="239" t="s">
        <v>219</v>
      </c>
      <c r="E151" s="241" t="s">
        <v>207</v>
      </c>
      <c r="F151" s="239" t="s">
        <v>117</v>
      </c>
      <c r="G151" s="243" t="s">
        <v>223</v>
      </c>
      <c r="H151" s="243" t="s">
        <v>311</v>
      </c>
      <c r="I151" s="254" t="s">
        <v>315</v>
      </c>
      <c r="J151" s="254" t="s">
        <v>315</v>
      </c>
      <c r="K151" s="254">
        <v>1.4418</v>
      </c>
      <c r="L151" s="254" t="s">
        <v>315</v>
      </c>
      <c r="M151" s="255"/>
      <c r="N151" s="239" t="s">
        <v>284</v>
      </c>
      <c r="O151" s="246" t="str">
        <f>IFERROR(I151*'Exchange rates'!$C$11, "ND")</f>
        <v>ND</v>
      </c>
      <c r="P151" s="246" t="str">
        <f>IFERROR(J151*'Exchange rates'!$D$11, "ND")</f>
        <v>ND</v>
      </c>
      <c r="Q151" s="246">
        <f>IFERROR(K151*'Exchange rates'!$E$11, "ND")</f>
        <v>0.21082337802863035</v>
      </c>
      <c r="R151" s="247" t="str">
        <f>IFERROR(L151*'Exchange rates'!$F$11, "ND")</f>
        <v>ND</v>
      </c>
      <c r="S151" s="167"/>
    </row>
    <row r="152" spans="1:19" x14ac:dyDescent="0.2">
      <c r="A152" s="252" t="s">
        <v>379</v>
      </c>
      <c r="B152" s="189" t="s">
        <v>71</v>
      </c>
      <c r="C152" s="174" t="s">
        <v>222</v>
      </c>
      <c r="D152" s="174" t="s">
        <v>219</v>
      </c>
      <c r="E152" s="176" t="s">
        <v>207</v>
      </c>
      <c r="F152" s="174" t="s">
        <v>116</v>
      </c>
      <c r="G152" s="178" t="s">
        <v>223</v>
      </c>
      <c r="H152" s="178" t="s">
        <v>311</v>
      </c>
      <c r="I152" s="179" t="s">
        <v>315</v>
      </c>
      <c r="J152" s="179">
        <v>0.125</v>
      </c>
      <c r="K152" s="179" t="s">
        <v>315</v>
      </c>
      <c r="L152" s="179">
        <v>0.60325719999999994</v>
      </c>
      <c r="M152" s="180"/>
      <c r="N152" s="174" t="s">
        <v>284</v>
      </c>
      <c r="O152" s="181" t="str">
        <f>IFERROR(I152*'Exchange rates'!$C$11, "ND")</f>
        <v>ND</v>
      </c>
      <c r="P152" s="181">
        <f>IFERROR(J152*'Exchange rates'!$D$11, "ND")</f>
        <v>1.9194742176223089E-2</v>
      </c>
      <c r="Q152" s="181" t="str">
        <f>IFERROR(K152*'Exchange rates'!$E$11, "ND")</f>
        <v>ND</v>
      </c>
      <c r="R152" s="251">
        <f>IFERROR(L152*'Exchange rates'!$F$11, "ND")</f>
        <v>8.5665606361829003E-2</v>
      </c>
      <c r="S152" s="167"/>
    </row>
    <row r="153" spans="1:19" x14ac:dyDescent="0.2">
      <c r="A153" s="238" t="s">
        <v>381</v>
      </c>
      <c r="B153" s="256" t="s">
        <v>71</v>
      </c>
      <c r="C153" s="239" t="s">
        <v>222</v>
      </c>
      <c r="D153" s="239" t="s">
        <v>219</v>
      </c>
      <c r="E153" s="241" t="s">
        <v>207</v>
      </c>
      <c r="F153" s="239" t="s">
        <v>56</v>
      </c>
      <c r="G153" s="243" t="s">
        <v>223</v>
      </c>
      <c r="H153" s="243" t="s">
        <v>311</v>
      </c>
      <c r="I153" s="254" t="s">
        <v>315</v>
      </c>
      <c r="J153" s="264">
        <v>0.25</v>
      </c>
      <c r="K153" s="254">
        <v>2.0152000000000001</v>
      </c>
      <c r="L153" s="254" t="s">
        <v>315</v>
      </c>
      <c r="M153" s="255"/>
      <c r="N153" s="239" t="s">
        <v>284</v>
      </c>
      <c r="O153" s="246" t="str">
        <f>IFERROR(I153*'Exchange rates'!$C$11, "ND")</f>
        <v>ND</v>
      </c>
      <c r="P153" s="246">
        <f>IFERROR(J153*'Exchange rates'!$D$11, "ND")</f>
        <v>3.8389484352446178E-2</v>
      </c>
      <c r="Q153" s="246">
        <f>IFERROR(K153*'Exchange rates'!$E$11, "ND")</f>
        <v>0.29466727105236229</v>
      </c>
      <c r="R153" s="247" t="str">
        <f>IFERROR(L153*'Exchange rates'!$F$11, "ND")</f>
        <v>ND</v>
      </c>
      <c r="S153" s="167"/>
    </row>
    <row r="154" spans="1:19" x14ac:dyDescent="0.2">
      <c r="A154" s="262" t="s">
        <v>362</v>
      </c>
      <c r="B154" s="174" t="s">
        <v>244</v>
      </c>
      <c r="C154" s="174" t="s">
        <v>222</v>
      </c>
      <c r="D154" s="174" t="s">
        <v>219</v>
      </c>
      <c r="E154" s="176" t="s">
        <v>207</v>
      </c>
      <c r="F154" s="174" t="s">
        <v>53</v>
      </c>
      <c r="G154" s="178" t="s">
        <v>224</v>
      </c>
      <c r="H154" s="178" t="s">
        <v>311</v>
      </c>
      <c r="I154" s="179">
        <v>2</v>
      </c>
      <c r="J154" s="179" t="s">
        <v>315</v>
      </c>
      <c r="K154" s="179" t="s">
        <v>315</v>
      </c>
      <c r="L154" s="179" t="s">
        <v>315</v>
      </c>
      <c r="M154" s="180"/>
      <c r="N154" s="174" t="s">
        <v>170</v>
      </c>
      <c r="O154" s="181">
        <f>IFERROR(I154*'Exchange rates'!$C$11, "ND")</f>
        <v>0.29764119354118612</v>
      </c>
      <c r="P154" s="181" t="str">
        <f>IFERROR(J154*'Exchange rates'!$D$11, "ND")</f>
        <v>ND</v>
      </c>
      <c r="Q154" s="181" t="str">
        <f>IFERROR(K154*'Exchange rates'!$E$11, "ND")</f>
        <v>ND</v>
      </c>
      <c r="R154" s="251" t="str">
        <f>IFERROR(L154*'Exchange rates'!$F$11, "ND")</f>
        <v>ND</v>
      </c>
      <c r="S154" s="166"/>
    </row>
    <row r="155" spans="1:19" x14ac:dyDescent="0.2">
      <c r="A155" s="263" t="s">
        <v>377</v>
      </c>
      <c r="B155" s="256" t="s">
        <v>71</v>
      </c>
      <c r="C155" s="240" t="s">
        <v>222</v>
      </c>
      <c r="D155" s="239" t="s">
        <v>219</v>
      </c>
      <c r="E155" s="241" t="s">
        <v>207</v>
      </c>
      <c r="F155" s="239" t="s">
        <v>53</v>
      </c>
      <c r="G155" s="243" t="s">
        <v>462</v>
      </c>
      <c r="H155" s="243" t="s">
        <v>311</v>
      </c>
      <c r="I155" s="254">
        <v>0.2306</v>
      </c>
      <c r="J155" s="254" t="s">
        <v>315</v>
      </c>
      <c r="K155" s="254" t="s">
        <v>315</v>
      </c>
      <c r="L155" s="254" t="s">
        <v>315</v>
      </c>
      <c r="M155" s="255"/>
      <c r="N155" s="239" t="s">
        <v>170</v>
      </c>
      <c r="O155" s="246">
        <f>IFERROR(I155*'Exchange rates'!$C$11, "ND")</f>
        <v>3.4318029615298763E-2</v>
      </c>
      <c r="P155" s="246" t="str">
        <f>IFERROR(J155*'Exchange rates'!$D$11, "ND")</f>
        <v>ND</v>
      </c>
      <c r="Q155" s="246" t="str">
        <f>IFERROR(K155*'Exchange rates'!$E$11, "ND")</f>
        <v>ND</v>
      </c>
      <c r="R155" s="247" t="str">
        <f>IFERROR(L155*'Exchange rates'!$F$11, "ND")</f>
        <v>ND</v>
      </c>
      <c r="S155" s="166"/>
    </row>
    <row r="156" spans="1:19" x14ac:dyDescent="0.2">
      <c r="A156" s="238" t="s">
        <v>647</v>
      </c>
      <c r="B156" s="239" t="s">
        <v>238</v>
      </c>
      <c r="C156" s="239" t="s">
        <v>222</v>
      </c>
      <c r="D156" s="239" t="s">
        <v>219</v>
      </c>
      <c r="E156" s="241" t="s">
        <v>207</v>
      </c>
      <c r="F156" s="239" t="s">
        <v>162</v>
      </c>
      <c r="G156" s="243" t="s">
        <v>224</v>
      </c>
      <c r="H156" s="243" t="s">
        <v>227</v>
      </c>
      <c r="I156" s="254">
        <v>7.3021739999999999</v>
      </c>
      <c r="J156" s="254" t="s">
        <v>315</v>
      </c>
      <c r="K156" s="254" t="s">
        <v>315</v>
      </c>
      <c r="L156" s="254" t="s">
        <v>315</v>
      </c>
      <c r="M156" s="255" t="s">
        <v>603</v>
      </c>
      <c r="N156" s="242" t="s">
        <v>292</v>
      </c>
      <c r="O156" s="246">
        <f>IFERROR(I156*'Exchange rates'!$C$11, "ND")</f>
        <v>1.0867138924027087</v>
      </c>
      <c r="P156" s="246" t="str">
        <f>IFERROR(J156*'Exchange rates'!$D$11, "ND")</f>
        <v>ND</v>
      </c>
      <c r="Q156" s="246" t="str">
        <f>IFERROR(K156*'Exchange rates'!$E$11, "ND")</f>
        <v>ND</v>
      </c>
      <c r="R156" s="247" t="str">
        <f>IFERROR(L156*'Exchange rates'!$F$11, "ND")</f>
        <v>ND</v>
      </c>
      <c r="S156" s="167"/>
    </row>
    <row r="157" spans="1:19" x14ac:dyDescent="0.2">
      <c r="A157" s="252" t="s">
        <v>388</v>
      </c>
      <c r="B157" s="174" t="s">
        <v>247</v>
      </c>
      <c r="C157" s="175" t="s">
        <v>226</v>
      </c>
      <c r="D157" s="174" t="s">
        <v>16</v>
      </c>
      <c r="E157" s="176" t="s">
        <v>234</v>
      </c>
      <c r="F157" s="174" t="s">
        <v>53</v>
      </c>
      <c r="G157" s="178" t="s">
        <v>266</v>
      </c>
      <c r="H157" s="178" t="s">
        <v>311</v>
      </c>
      <c r="I157" s="179">
        <v>31.5</v>
      </c>
      <c r="J157" s="179">
        <v>65.28</v>
      </c>
      <c r="K157" s="179">
        <v>79.75</v>
      </c>
      <c r="L157" s="198">
        <v>58.55</v>
      </c>
      <c r="M157" s="199"/>
      <c r="N157" s="174" t="s">
        <v>271</v>
      </c>
      <c r="O157" s="181">
        <f>IFERROR(I157*'Exchange rates'!$C$11, "ND")</f>
        <v>4.6878487982736816</v>
      </c>
      <c r="P157" s="181">
        <f>IFERROR(J157*'Exchange rates'!$D$11, "ND")</f>
        <v>10.024262154110746</v>
      </c>
      <c r="Q157" s="181">
        <f>IFERROR(K157*'Exchange rates'!$E$11, "ND")</f>
        <v>11.661232069484861</v>
      </c>
      <c r="R157" s="251">
        <f>IFERROR(L157*'Exchange rates'!$F$11, "ND")</f>
        <v>8.3143993183754592</v>
      </c>
      <c r="S157" s="167"/>
    </row>
    <row r="158" spans="1:19" x14ac:dyDescent="0.2">
      <c r="A158" s="238" t="s">
        <v>384</v>
      </c>
      <c r="B158" s="239" t="s">
        <v>247</v>
      </c>
      <c r="C158" s="239" t="s">
        <v>226</v>
      </c>
      <c r="D158" s="239" t="s">
        <v>16</v>
      </c>
      <c r="E158" s="241" t="s">
        <v>234</v>
      </c>
      <c r="F158" s="239" t="s">
        <v>53</v>
      </c>
      <c r="G158" s="243" t="s">
        <v>266</v>
      </c>
      <c r="H158" s="243" t="s">
        <v>311</v>
      </c>
      <c r="I158" s="254">
        <v>63.7</v>
      </c>
      <c r="J158" s="254">
        <v>77.7</v>
      </c>
      <c r="K158" s="254">
        <v>69.52</v>
      </c>
      <c r="L158" s="254">
        <v>81.05</v>
      </c>
      <c r="M158" s="255"/>
      <c r="N158" s="239" t="s">
        <v>271</v>
      </c>
      <c r="O158" s="246">
        <f>IFERROR(I158*'Exchange rates'!$C$11, "ND")</f>
        <v>9.4798720142867783</v>
      </c>
      <c r="P158" s="246">
        <f>IFERROR(J158*'Exchange rates'!$D$11, "ND")</f>
        <v>11.931451736740273</v>
      </c>
      <c r="Q158" s="246">
        <f>IFERROR(K158*'Exchange rates'!$E$11, "ND")</f>
        <v>10.165377472985423</v>
      </c>
      <c r="R158" s="247">
        <f>IFERROR(L158*'Exchange rates'!$F$11, "ND")</f>
        <v>11.509514342516329</v>
      </c>
      <c r="S158" s="170"/>
    </row>
    <row r="159" spans="1:19" x14ac:dyDescent="0.2">
      <c r="A159" s="252" t="s">
        <v>385</v>
      </c>
      <c r="B159" s="174" t="s">
        <v>245</v>
      </c>
      <c r="C159" s="175" t="s">
        <v>226</v>
      </c>
      <c r="D159" s="174" t="s">
        <v>16</v>
      </c>
      <c r="E159" s="176" t="s">
        <v>234</v>
      </c>
      <c r="F159" s="177" t="s">
        <v>51</v>
      </c>
      <c r="G159" s="178" t="s">
        <v>224</v>
      </c>
      <c r="H159" s="178" t="s">
        <v>311</v>
      </c>
      <c r="I159" s="179">
        <v>47.645716164205666</v>
      </c>
      <c r="J159" s="179">
        <v>52.323410932537868</v>
      </c>
      <c r="K159" s="179">
        <v>61.715974731679182</v>
      </c>
      <c r="L159" s="179">
        <v>73.849161658220211</v>
      </c>
      <c r="M159" s="180" t="s">
        <v>602</v>
      </c>
      <c r="N159" s="177" t="s">
        <v>280</v>
      </c>
      <c r="O159" s="181">
        <f>IFERROR(I159*'Exchange rates'!$C$11, "ND")</f>
        <v>7.0906639131193794</v>
      </c>
      <c r="P159" s="181">
        <f>IFERROR(J159*'Exchange rates'!$D$11, "ND")</f>
        <v>8.0346750610450943</v>
      </c>
      <c r="Q159" s="181">
        <f>IFERROR(K159*'Exchange rates'!$E$11, "ND")</f>
        <v>9.024254592358302</v>
      </c>
      <c r="R159" s="251">
        <f>IFERROR(L159*'Exchange rates'!$F$11, "ND")</f>
        <v>10.486958485972764</v>
      </c>
      <c r="S159" s="170"/>
    </row>
    <row r="160" spans="1:19" x14ac:dyDescent="0.2">
      <c r="A160" s="238" t="s">
        <v>386</v>
      </c>
      <c r="B160" s="239" t="s">
        <v>245</v>
      </c>
      <c r="C160" s="240" t="s">
        <v>231</v>
      </c>
      <c r="D160" s="239" t="s">
        <v>16</v>
      </c>
      <c r="E160" s="241" t="s">
        <v>234</v>
      </c>
      <c r="F160" s="242" t="s">
        <v>51</v>
      </c>
      <c r="G160" s="243" t="s">
        <v>224</v>
      </c>
      <c r="H160" s="243" t="s">
        <v>311</v>
      </c>
      <c r="I160" s="254">
        <v>0</v>
      </c>
      <c r="J160" s="254">
        <v>8.1271878639613053</v>
      </c>
      <c r="K160" s="254">
        <v>6.182550835368076</v>
      </c>
      <c r="L160" s="254">
        <v>2.0685883058361099</v>
      </c>
      <c r="M160" s="255" t="s">
        <v>602</v>
      </c>
      <c r="N160" s="242" t="s">
        <v>280</v>
      </c>
      <c r="O160" s="246">
        <f>IFERROR(I160*'Exchange rates'!$C$11, "ND")</f>
        <v>0</v>
      </c>
      <c r="P160" s="246">
        <f>IFERROR(J160*'Exchange rates'!$D$11, "ND")</f>
        <v>1.2479942053317321</v>
      </c>
      <c r="Q160" s="246">
        <f>IFERROR(K160*'Exchange rates'!$E$11, "ND")</f>
        <v>0.90402708555002653</v>
      </c>
      <c r="R160" s="247">
        <f>IFERROR(L160*'Exchange rates'!$F$11, "ND")</f>
        <v>0.29375011443284715</v>
      </c>
      <c r="S160" s="170"/>
    </row>
    <row r="161" spans="1:19" x14ac:dyDescent="0.2">
      <c r="A161" s="253" t="s">
        <v>387</v>
      </c>
      <c r="B161" s="182" t="s">
        <v>247</v>
      </c>
      <c r="C161" s="183" t="s">
        <v>226</v>
      </c>
      <c r="D161" s="182" t="s">
        <v>16</v>
      </c>
      <c r="E161" s="184" t="s">
        <v>234</v>
      </c>
      <c r="F161" s="185" t="s">
        <v>51</v>
      </c>
      <c r="G161" s="186" t="s">
        <v>224</v>
      </c>
      <c r="H161" s="186" t="s">
        <v>311</v>
      </c>
      <c r="I161" s="190">
        <v>2.7168899999999999E-2</v>
      </c>
      <c r="J161" s="190">
        <v>3.0181800000000002E-2</v>
      </c>
      <c r="K161" s="190">
        <v>1.37512E-2</v>
      </c>
      <c r="L161" s="190">
        <v>4.0999899999999999E-2</v>
      </c>
      <c r="M161" s="191"/>
      <c r="N161" s="185" t="s">
        <v>280</v>
      </c>
      <c r="O161" s="173">
        <f>IFERROR(I161*'Exchange rates'!$C$11, "ND")</f>
        <v>4.0432919116005659E-3</v>
      </c>
      <c r="P161" s="173">
        <f>IFERROR(J161*'Exchange rates'!$D$11, "ND")</f>
        <v>4.6346549553146401E-3</v>
      </c>
      <c r="Q161" s="173">
        <f>IFERROR(K161*'Exchange rates'!$E$11, "ND")</f>
        <v>2.0107327201742973E-3</v>
      </c>
      <c r="R161" s="249">
        <f>IFERROR(L161*'Exchange rates'!$F$11, "ND")</f>
        <v>5.8221953990343642E-3</v>
      </c>
      <c r="S161" s="166"/>
    </row>
    <row r="162" spans="1:19" x14ac:dyDescent="0.2">
      <c r="A162" s="238" t="s">
        <v>662</v>
      </c>
      <c r="B162" s="239" t="s">
        <v>247</v>
      </c>
      <c r="C162" s="240" t="s">
        <v>226</v>
      </c>
      <c r="D162" s="239" t="s">
        <v>18</v>
      </c>
      <c r="E162" s="241" t="s">
        <v>234</v>
      </c>
      <c r="F162" s="242" t="s">
        <v>54</v>
      </c>
      <c r="G162" s="243" t="s">
        <v>224</v>
      </c>
      <c r="H162" s="243" t="s">
        <v>311</v>
      </c>
      <c r="I162" s="254" t="s">
        <v>315</v>
      </c>
      <c r="J162" s="254" t="s">
        <v>315</v>
      </c>
      <c r="K162" s="254" t="s">
        <v>315</v>
      </c>
      <c r="L162" s="254">
        <v>1.92</v>
      </c>
      <c r="M162" s="255"/>
      <c r="N162" s="242" t="s">
        <v>313</v>
      </c>
      <c r="O162" s="246" t="str">
        <f>IFERROR(I162*'Exchange rates'!$C$11, "ND")</f>
        <v>ND</v>
      </c>
      <c r="P162" s="246" t="str">
        <f>IFERROR(J162*'Exchange rates'!$D$11, "ND")</f>
        <v>ND</v>
      </c>
      <c r="Q162" s="246" t="str">
        <f>IFERROR(K162*'Exchange rates'!$E$11, "ND")</f>
        <v>ND</v>
      </c>
      <c r="R162" s="247">
        <f>IFERROR(L162*'Exchange rates'!$F$11, "ND")</f>
        <v>0.27264981539335409</v>
      </c>
      <c r="S162" s="166"/>
    </row>
    <row r="163" spans="1:19" x14ac:dyDescent="0.2">
      <c r="A163" s="253" t="s">
        <v>629</v>
      </c>
      <c r="B163" s="182" t="s">
        <v>247</v>
      </c>
      <c r="C163" s="183" t="s">
        <v>226</v>
      </c>
      <c r="D163" s="182" t="s">
        <v>18</v>
      </c>
      <c r="E163" s="184" t="s">
        <v>234</v>
      </c>
      <c r="F163" s="182" t="s">
        <v>53</v>
      </c>
      <c r="G163" s="186" t="s">
        <v>224</v>
      </c>
      <c r="H163" s="186" t="s">
        <v>311</v>
      </c>
      <c r="I163" s="190">
        <v>2.194</v>
      </c>
      <c r="J163" s="190">
        <v>2.1747999999999998</v>
      </c>
      <c r="K163" s="190">
        <v>5.5694999999999997</v>
      </c>
      <c r="L163" s="190">
        <v>5.5365000000000002</v>
      </c>
      <c r="M163" s="191"/>
      <c r="N163" s="182" t="s">
        <v>314</v>
      </c>
      <c r="O163" s="173">
        <f>IFERROR(I163*'Exchange rates'!$C$11, "ND")</f>
        <v>0.32651238931468118</v>
      </c>
      <c r="P163" s="173">
        <f>IFERROR(J163*'Exchange rates'!$D$11, "ND")</f>
        <v>0.33395780227879979</v>
      </c>
      <c r="Q163" s="173">
        <f>IFERROR(K163*'Exchange rates'!$E$11, "ND")</f>
        <v>0.81438535436985482</v>
      </c>
      <c r="R163" s="249">
        <f>IFERROR(L163*'Exchange rates'!$F$11, "ND")</f>
        <v>0.78621130360692981</v>
      </c>
      <c r="S163" s="167"/>
    </row>
    <row r="164" spans="1:19" x14ac:dyDescent="0.2">
      <c r="A164" s="252" t="s">
        <v>630</v>
      </c>
      <c r="B164" s="174" t="s">
        <v>247</v>
      </c>
      <c r="C164" s="174" t="s">
        <v>226</v>
      </c>
      <c r="D164" s="174" t="s">
        <v>18</v>
      </c>
      <c r="E164" s="176" t="s">
        <v>234</v>
      </c>
      <c r="F164" s="174" t="s">
        <v>53</v>
      </c>
      <c r="G164" s="178" t="s">
        <v>224</v>
      </c>
      <c r="H164" s="178" t="s">
        <v>311</v>
      </c>
      <c r="I164" s="179">
        <v>4.2931999999999997</v>
      </c>
      <c r="J164" s="179">
        <v>5.28</v>
      </c>
      <c r="K164" s="179">
        <v>5.8414999999999999</v>
      </c>
      <c r="L164" s="179" t="s">
        <v>315</v>
      </c>
      <c r="M164" s="180"/>
      <c r="N164" s="174" t="s">
        <v>314</v>
      </c>
      <c r="O164" s="181">
        <f>IFERROR(I164*'Exchange rates'!$C$11, "ND")</f>
        <v>0.63891658605551005</v>
      </c>
      <c r="P164" s="181">
        <f>IFERROR(J164*'Exchange rates'!$D$11, "ND")</f>
        <v>0.81078590952366336</v>
      </c>
      <c r="Q164" s="181">
        <f>IFERROR(K164*'Exchange rates'!$E$11, "ND")</f>
        <v>0.85415783239994747</v>
      </c>
      <c r="R164" s="251" t="str">
        <f>IFERROR(L164*'Exchange rates'!$F$11, "ND")</f>
        <v>ND</v>
      </c>
      <c r="S164" s="167"/>
    </row>
    <row r="165" spans="1:19" x14ac:dyDescent="0.2">
      <c r="A165" s="253" t="s">
        <v>608</v>
      </c>
      <c r="B165" s="182" t="s">
        <v>246</v>
      </c>
      <c r="C165" s="183" t="s">
        <v>459</v>
      </c>
      <c r="D165" s="182" t="s">
        <v>18</v>
      </c>
      <c r="E165" s="184" t="s">
        <v>234</v>
      </c>
      <c r="F165" s="182" t="s">
        <v>53</v>
      </c>
      <c r="G165" s="186" t="s">
        <v>224</v>
      </c>
      <c r="H165" s="186" t="s">
        <v>311</v>
      </c>
      <c r="I165" s="190">
        <v>3.6922000000000001</v>
      </c>
      <c r="J165" s="190">
        <v>3.8765999999999998</v>
      </c>
      <c r="K165" s="190">
        <v>6.6303000000000001</v>
      </c>
      <c r="L165" s="190" t="s">
        <v>315</v>
      </c>
      <c r="M165" s="191"/>
      <c r="N165" s="182" t="s">
        <v>314</v>
      </c>
      <c r="O165" s="173">
        <f>IFERROR(I165*'Exchange rates'!$C$11, "ND")</f>
        <v>0.54947540739638367</v>
      </c>
      <c r="P165" s="173">
        <f>IFERROR(J165*'Exchange rates'!$D$11, "ND")</f>
        <v>0.59528270016277141</v>
      </c>
      <c r="Q165" s="173">
        <f>IFERROR(K165*'Exchange rates'!$E$11, "ND")</f>
        <v>0.96949801868721586</v>
      </c>
      <c r="R165" s="249" t="str">
        <f>IFERROR(L165*'Exchange rates'!$F$11, "ND")</f>
        <v>ND</v>
      </c>
      <c r="S165" s="167"/>
    </row>
    <row r="166" spans="1:19" x14ac:dyDescent="0.2">
      <c r="A166" s="238" t="s">
        <v>656</v>
      </c>
      <c r="B166" s="239" t="s">
        <v>247</v>
      </c>
      <c r="C166" s="240" t="s">
        <v>226</v>
      </c>
      <c r="D166" s="239" t="s">
        <v>18</v>
      </c>
      <c r="E166" s="241" t="s">
        <v>234</v>
      </c>
      <c r="F166" s="242" t="s">
        <v>54</v>
      </c>
      <c r="G166" s="243" t="s">
        <v>266</v>
      </c>
      <c r="H166" s="243" t="s">
        <v>311</v>
      </c>
      <c r="I166" s="254">
        <v>6.6940999999999997</v>
      </c>
      <c r="J166" s="254">
        <v>13.791399999999999</v>
      </c>
      <c r="K166" s="254">
        <v>14.6035</v>
      </c>
      <c r="L166" s="254">
        <v>16</v>
      </c>
      <c r="M166" s="255"/>
      <c r="N166" s="239" t="s">
        <v>268</v>
      </c>
      <c r="O166" s="246">
        <f>IFERROR(I166*'Exchange rates'!$C$11, "ND")</f>
        <v>0.99621995684202702</v>
      </c>
      <c r="P166" s="246">
        <f>IFERROR(J166*'Exchange rates'!$D$11, "ND")</f>
        <v>2.1177789379933047</v>
      </c>
      <c r="Q166" s="246">
        <f>IFERROR(K166*'Exchange rates'!$E$11, "ND")</f>
        <v>2.1353580254134439</v>
      </c>
      <c r="R166" s="247">
        <f>IFERROR(L166*'Exchange rates'!$F$11, "ND")</f>
        <v>2.2720817949446177</v>
      </c>
      <c r="S166" s="167"/>
    </row>
    <row r="167" spans="1:19" x14ac:dyDescent="0.2">
      <c r="A167" s="252" t="s">
        <v>649</v>
      </c>
      <c r="B167" s="189" t="s">
        <v>246</v>
      </c>
      <c r="C167" s="175" t="s">
        <v>459</v>
      </c>
      <c r="D167" s="174" t="s">
        <v>18</v>
      </c>
      <c r="E167" s="176" t="s">
        <v>207</v>
      </c>
      <c r="F167" s="177" t="s">
        <v>54</v>
      </c>
      <c r="G167" s="178" t="s">
        <v>224</v>
      </c>
      <c r="H167" s="178" t="s">
        <v>311</v>
      </c>
      <c r="I167" s="179">
        <v>0.72</v>
      </c>
      <c r="J167" s="179" t="s">
        <v>315</v>
      </c>
      <c r="K167" s="179" t="s">
        <v>315</v>
      </c>
      <c r="L167" s="179" t="s">
        <v>315</v>
      </c>
      <c r="M167" s="180"/>
      <c r="N167" s="174" t="s">
        <v>269</v>
      </c>
      <c r="O167" s="181">
        <f>IFERROR(I167*'Exchange rates'!$C$11, "ND")</f>
        <v>0.107150829674827</v>
      </c>
      <c r="P167" s="181" t="str">
        <f>IFERROR(J167*'Exchange rates'!$D$11, "ND")</f>
        <v>ND</v>
      </c>
      <c r="Q167" s="181" t="str">
        <f>IFERROR(K167*'Exchange rates'!$E$11, "ND")</f>
        <v>ND</v>
      </c>
      <c r="R167" s="251" t="str">
        <f>IFERROR(L167*'Exchange rates'!$F$11, "ND")</f>
        <v>ND</v>
      </c>
      <c r="S167" s="167"/>
    </row>
    <row r="168" spans="1:19" x14ac:dyDescent="0.2">
      <c r="A168" s="250" t="s">
        <v>648</v>
      </c>
      <c r="B168" s="174" t="s">
        <v>50</v>
      </c>
      <c r="C168" s="175" t="s">
        <v>459</v>
      </c>
      <c r="D168" s="174" t="s">
        <v>18</v>
      </c>
      <c r="E168" s="176" t="s">
        <v>234</v>
      </c>
      <c r="F168" s="193" t="s">
        <v>116</v>
      </c>
      <c r="G168" s="178" t="s">
        <v>224</v>
      </c>
      <c r="H168" s="178" t="s">
        <v>311</v>
      </c>
      <c r="I168" s="195">
        <v>0.40099999999999997</v>
      </c>
      <c r="J168" s="195">
        <v>0.26400000000000001</v>
      </c>
      <c r="K168" s="195">
        <v>0.27599999999999997</v>
      </c>
      <c r="L168" s="195">
        <v>0.252</v>
      </c>
      <c r="M168" s="204"/>
      <c r="N168" s="174" t="s">
        <v>299</v>
      </c>
      <c r="O168" s="181">
        <f>IFERROR(I168*'Exchange rates'!$C$11, "ND")</f>
        <v>5.9677059305007815E-2</v>
      </c>
      <c r="P168" s="181">
        <f>IFERROR(J168*'Exchange rates'!$D$11, "ND")</f>
        <v>4.0539295476183165E-2</v>
      </c>
      <c r="Q168" s="181">
        <f>IFERROR(K168*'Exchange rates'!$E$11, "ND")</f>
        <v>4.0357367412888034E-2</v>
      </c>
      <c r="R168" s="251">
        <f>IFERROR(L168*'Exchange rates'!$F$11, "ND")</f>
        <v>3.5785288270377733E-2</v>
      </c>
      <c r="S168" s="167"/>
    </row>
    <row r="169" spans="1:19" x14ac:dyDescent="0.2">
      <c r="A169" s="248" t="s">
        <v>389</v>
      </c>
      <c r="B169" s="182" t="s">
        <v>50</v>
      </c>
      <c r="C169" s="183" t="s">
        <v>459</v>
      </c>
      <c r="D169" s="182" t="s">
        <v>18</v>
      </c>
      <c r="E169" s="182" t="s">
        <v>60</v>
      </c>
      <c r="F169" s="182" t="s">
        <v>117</v>
      </c>
      <c r="G169" s="186" t="s">
        <v>224</v>
      </c>
      <c r="H169" s="186" t="s">
        <v>311</v>
      </c>
      <c r="I169" s="187">
        <v>2.4E-2</v>
      </c>
      <c r="J169" s="187">
        <v>1.2E-2</v>
      </c>
      <c r="K169" s="187">
        <v>0</v>
      </c>
      <c r="L169" s="187">
        <v>0</v>
      </c>
      <c r="M169" s="188"/>
      <c r="N169" s="182" t="s">
        <v>299</v>
      </c>
      <c r="O169" s="173">
        <f>IFERROR(I169*'Exchange rates'!$C$11, "ND")</f>
        <v>3.5716943224942334E-3</v>
      </c>
      <c r="P169" s="173">
        <f>IFERROR(J169*'Exchange rates'!$D$11, "ND")</f>
        <v>1.8426952489174165E-3</v>
      </c>
      <c r="Q169" s="173">
        <f>IFERROR(K169*'Exchange rates'!$E$11, "ND")</f>
        <v>0</v>
      </c>
      <c r="R169" s="249">
        <f>IFERROR(L169*'Exchange rates'!$F$11, "ND")</f>
        <v>0</v>
      </c>
      <c r="S169" s="167"/>
    </row>
    <row r="170" spans="1:19" x14ac:dyDescent="0.2">
      <c r="A170" s="250" t="s">
        <v>390</v>
      </c>
      <c r="B170" s="174" t="s">
        <v>50</v>
      </c>
      <c r="C170" s="175" t="s">
        <v>459</v>
      </c>
      <c r="D170" s="174" t="s">
        <v>18</v>
      </c>
      <c r="E170" s="174" t="s">
        <v>60</v>
      </c>
      <c r="F170" s="174" t="s">
        <v>117</v>
      </c>
      <c r="G170" s="178" t="s">
        <v>224</v>
      </c>
      <c r="H170" s="178" t="s">
        <v>311</v>
      </c>
      <c r="I170" s="195">
        <v>5.6999999999999995E-2</v>
      </c>
      <c r="J170" s="195">
        <v>2.3E-2</v>
      </c>
      <c r="K170" s="195">
        <v>3.4000000000000002E-2</v>
      </c>
      <c r="L170" s="195">
        <v>8.9999999999999993E-3</v>
      </c>
      <c r="M170" s="204"/>
      <c r="N170" s="174" t="s">
        <v>299</v>
      </c>
      <c r="O170" s="181">
        <f>IFERROR(I170*'Exchange rates'!$C$11, "ND")</f>
        <v>8.4827740159238042E-3</v>
      </c>
      <c r="P170" s="181">
        <f>IFERROR(J170*'Exchange rates'!$D$11, "ND")</f>
        <v>3.5318325604250483E-3</v>
      </c>
      <c r="Q170" s="181">
        <f>IFERROR(K170*'Exchange rates'!$E$11, "ND")</f>
        <v>4.9715597537615709E-3</v>
      </c>
      <c r="R170" s="251">
        <f>IFERROR(L170*'Exchange rates'!$F$11, "ND")</f>
        <v>1.2780460096563475E-3</v>
      </c>
      <c r="S170" s="167"/>
    </row>
    <row r="171" spans="1:19" x14ac:dyDescent="0.2">
      <c r="A171" s="253" t="s">
        <v>168</v>
      </c>
      <c r="B171" s="182" t="s">
        <v>245</v>
      </c>
      <c r="C171" s="183" t="s">
        <v>226</v>
      </c>
      <c r="D171" s="182" t="s">
        <v>18</v>
      </c>
      <c r="E171" s="184" t="s">
        <v>234</v>
      </c>
      <c r="F171" s="185" t="s">
        <v>55</v>
      </c>
      <c r="G171" s="186" t="s">
        <v>224</v>
      </c>
      <c r="H171" s="186" t="s">
        <v>311</v>
      </c>
      <c r="I171" s="190">
        <v>0.5</v>
      </c>
      <c r="J171" s="190">
        <v>1.5599000000000001</v>
      </c>
      <c r="K171" s="190">
        <v>1.4283999999999999</v>
      </c>
      <c r="L171" s="190">
        <v>1.5045999999999999</v>
      </c>
      <c r="M171" s="191"/>
      <c r="N171" s="182" t="s">
        <v>271</v>
      </c>
      <c r="O171" s="173">
        <f>IFERROR(I171*'Exchange rates'!$C$11, "ND")</f>
        <v>7.4410298385296531E-2</v>
      </c>
      <c r="P171" s="173">
        <f>IFERROR(J171*'Exchange rates'!$D$11, "ND")</f>
        <v>0.23953502656552317</v>
      </c>
      <c r="Q171" s="173">
        <f>IFERROR(K171*'Exchange rates'!$E$11, "ND")</f>
        <v>0.20886399859626548</v>
      </c>
      <c r="R171" s="249">
        <f>IFERROR(L171*'Exchange rates'!$F$11, "ND")</f>
        <v>0.21366089179210448</v>
      </c>
      <c r="S171" s="167"/>
    </row>
    <row r="172" spans="1:19" x14ac:dyDescent="0.2">
      <c r="A172" s="252" t="s">
        <v>169</v>
      </c>
      <c r="B172" s="174" t="s">
        <v>50</v>
      </c>
      <c r="C172" s="175" t="s">
        <v>459</v>
      </c>
      <c r="D172" s="174" t="s">
        <v>18</v>
      </c>
      <c r="E172" s="176" t="s">
        <v>234</v>
      </c>
      <c r="F172" s="177" t="s">
        <v>55</v>
      </c>
      <c r="G172" s="178" t="s">
        <v>224</v>
      </c>
      <c r="H172" s="178" t="s">
        <v>311</v>
      </c>
      <c r="I172" s="179">
        <v>0.26</v>
      </c>
      <c r="J172" s="179">
        <v>0.93</v>
      </c>
      <c r="K172" s="179">
        <v>0.2</v>
      </c>
      <c r="L172" s="179">
        <v>0.18</v>
      </c>
      <c r="M172" s="180"/>
      <c r="N172" s="174" t="s">
        <v>271</v>
      </c>
      <c r="O172" s="181">
        <f>IFERROR(I172*'Exchange rates'!$C$11, "ND")</f>
        <v>3.8693355160354194E-2</v>
      </c>
      <c r="P172" s="181">
        <f>IFERROR(J172*'Exchange rates'!$D$11, "ND")</f>
        <v>0.1428088817910998</v>
      </c>
      <c r="Q172" s="181">
        <f>IFERROR(K172*'Exchange rates'!$E$11, "ND")</f>
        <v>2.9244469139773945E-2</v>
      </c>
      <c r="R172" s="251">
        <f>IFERROR(L172*'Exchange rates'!$F$11, "ND")</f>
        <v>2.5560920193126949E-2</v>
      </c>
      <c r="S172" s="168"/>
    </row>
    <row r="173" spans="1:19" x14ac:dyDescent="0.2">
      <c r="A173" s="253" t="s">
        <v>610</v>
      </c>
      <c r="B173" s="182" t="s">
        <v>246</v>
      </c>
      <c r="C173" s="183" t="s">
        <v>459</v>
      </c>
      <c r="D173" s="182" t="s">
        <v>18</v>
      </c>
      <c r="E173" s="184" t="s">
        <v>234</v>
      </c>
      <c r="F173" s="185" t="s">
        <v>55</v>
      </c>
      <c r="G173" s="186" t="s">
        <v>224</v>
      </c>
      <c r="H173" s="186" t="s">
        <v>311</v>
      </c>
      <c r="I173" s="190">
        <v>3.2014800000000001</v>
      </c>
      <c r="J173" s="190">
        <v>4.8935500000000003</v>
      </c>
      <c r="K173" s="190">
        <v>4.3364000000000003</v>
      </c>
      <c r="L173" s="190">
        <v>3.2009500000000002</v>
      </c>
      <c r="M173" s="191"/>
      <c r="N173" s="182" t="s">
        <v>271</v>
      </c>
      <c r="O173" s="173">
        <f>IFERROR(I173*'Exchange rates'!$C$11, "ND")</f>
        <v>0.47644616414911828</v>
      </c>
      <c r="P173" s="173">
        <f>IFERROR(J173*'Exchange rates'!$D$11, "ND")</f>
        <v>0.75144344461165202</v>
      </c>
      <c r="Q173" s="173">
        <f>IFERROR(K173*'Exchange rates'!$E$11, "ND")</f>
        <v>0.63407857988857863</v>
      </c>
      <c r="R173" s="249">
        <f>IFERROR(L173*'Exchange rates'!$F$11, "ND")</f>
        <v>0.45455126384549838</v>
      </c>
      <c r="S173" s="168"/>
    </row>
    <row r="174" spans="1:19" x14ac:dyDescent="0.2">
      <c r="A174" s="238" t="s">
        <v>685</v>
      </c>
      <c r="B174" s="239" t="s">
        <v>246</v>
      </c>
      <c r="C174" s="240" t="s">
        <v>459</v>
      </c>
      <c r="D174" s="239" t="s">
        <v>18</v>
      </c>
      <c r="E174" s="241" t="s">
        <v>207</v>
      </c>
      <c r="F174" s="239" t="s">
        <v>53</v>
      </c>
      <c r="G174" s="243" t="s">
        <v>224</v>
      </c>
      <c r="H174" s="243" t="s">
        <v>311</v>
      </c>
      <c r="I174" s="254">
        <v>36.869999999999997</v>
      </c>
      <c r="J174" s="254">
        <v>37.97</v>
      </c>
      <c r="K174" s="254">
        <v>62.26</v>
      </c>
      <c r="L174" s="254">
        <v>62.43</v>
      </c>
      <c r="M174" s="255"/>
      <c r="N174" s="239" t="s">
        <v>271</v>
      </c>
      <c r="O174" s="246">
        <f>IFERROR(I174*'Exchange rates'!$C$11, "ND")</f>
        <v>5.4870154029317657</v>
      </c>
      <c r="P174" s="246">
        <f>IFERROR(J174*'Exchange rates'!$D$11, "ND")</f>
        <v>5.8305948834495256</v>
      </c>
      <c r="Q174" s="246">
        <f>IFERROR(K174*'Exchange rates'!$E$11, "ND")</f>
        <v>9.1038032432116278</v>
      </c>
      <c r="R174" s="247">
        <f>IFERROR(L174*'Exchange rates'!$F$11, "ND")</f>
        <v>8.8653791536495294</v>
      </c>
      <c r="S174" s="170"/>
    </row>
    <row r="175" spans="1:19" x14ac:dyDescent="0.2">
      <c r="A175" s="252" t="s">
        <v>650</v>
      </c>
      <c r="B175" s="174" t="s">
        <v>50</v>
      </c>
      <c r="C175" s="175" t="s">
        <v>459</v>
      </c>
      <c r="D175" s="174" t="s">
        <v>18</v>
      </c>
      <c r="E175" s="176" t="s">
        <v>234</v>
      </c>
      <c r="F175" s="174" t="s">
        <v>53</v>
      </c>
      <c r="G175" s="178" t="s">
        <v>224</v>
      </c>
      <c r="H175" s="178" t="s">
        <v>311</v>
      </c>
      <c r="I175" s="179">
        <v>0.72599999999999998</v>
      </c>
      <c r="J175" s="179">
        <v>0.67769999999999997</v>
      </c>
      <c r="K175" s="179">
        <v>2.8345000000000002</v>
      </c>
      <c r="L175" s="179">
        <v>0.40719</v>
      </c>
      <c r="M175" s="180"/>
      <c r="N175" s="174" t="s">
        <v>271</v>
      </c>
      <c r="O175" s="181">
        <f>IFERROR(I175*'Exchange rates'!$C$11, "ND")</f>
        <v>0.10804375325545056</v>
      </c>
      <c r="P175" s="181">
        <f>IFERROR(J175*'Exchange rates'!$D$11, "ND")</f>
        <v>0.1040662141826111</v>
      </c>
      <c r="Q175" s="181">
        <f>IFERROR(K175*'Exchange rates'!$E$11, "ND")</f>
        <v>0.41446723888344622</v>
      </c>
      <c r="R175" s="251">
        <f>IFERROR(L175*'Exchange rates'!$F$11, "ND")</f>
        <v>5.7823061630218678E-2</v>
      </c>
      <c r="S175" s="170"/>
    </row>
    <row r="176" spans="1:19" x14ac:dyDescent="0.2">
      <c r="A176" s="238" t="s">
        <v>651</v>
      </c>
      <c r="B176" s="256" t="s">
        <v>246</v>
      </c>
      <c r="C176" s="240" t="s">
        <v>459</v>
      </c>
      <c r="D176" s="239" t="s">
        <v>18</v>
      </c>
      <c r="E176" s="241" t="s">
        <v>234</v>
      </c>
      <c r="F176" s="239" t="s">
        <v>53</v>
      </c>
      <c r="G176" s="243" t="s">
        <v>224</v>
      </c>
      <c r="H176" s="243" t="s">
        <v>311</v>
      </c>
      <c r="I176" s="254">
        <v>34.56</v>
      </c>
      <c r="J176" s="254">
        <v>35.81</v>
      </c>
      <c r="K176" s="254">
        <v>59.63</v>
      </c>
      <c r="L176" s="254">
        <v>59.65</v>
      </c>
      <c r="M176" s="255"/>
      <c r="N176" s="239" t="s">
        <v>271</v>
      </c>
      <c r="O176" s="246">
        <f>IFERROR(I176*'Exchange rates'!$C$11, "ND")</f>
        <v>5.1432398243916966</v>
      </c>
      <c r="P176" s="246">
        <f>IFERROR(J176*'Exchange rates'!$D$11, "ND")</f>
        <v>5.4989097386443913</v>
      </c>
      <c r="Q176" s="246">
        <f>IFERROR(K176*'Exchange rates'!$E$11, "ND")</f>
        <v>8.7192384740236015</v>
      </c>
      <c r="R176" s="247">
        <f>IFERROR(L176*'Exchange rates'!$F$11, "ND")</f>
        <v>8.4706049417779035</v>
      </c>
      <c r="S176" s="170"/>
    </row>
    <row r="177" spans="1:19" x14ac:dyDescent="0.2">
      <c r="A177" s="252" t="s">
        <v>59</v>
      </c>
      <c r="B177" s="174" t="s">
        <v>50</v>
      </c>
      <c r="C177" s="175" t="s">
        <v>459</v>
      </c>
      <c r="D177" s="174" t="s">
        <v>18</v>
      </c>
      <c r="E177" s="176" t="s">
        <v>234</v>
      </c>
      <c r="F177" s="177" t="s">
        <v>51</v>
      </c>
      <c r="G177" s="178" t="s">
        <v>224</v>
      </c>
      <c r="H177" s="178" t="s">
        <v>311</v>
      </c>
      <c r="I177" s="179">
        <v>2.0810018808325306</v>
      </c>
      <c r="J177" s="179">
        <v>3.0091294968242397</v>
      </c>
      <c r="K177" s="179">
        <v>5.5067854782187107</v>
      </c>
      <c r="L177" s="179">
        <v>15.233328635261023</v>
      </c>
      <c r="M177" s="180" t="s">
        <v>602</v>
      </c>
      <c r="N177" s="177" t="s">
        <v>280</v>
      </c>
      <c r="O177" s="181">
        <f>IFERROR(I177*'Exchange rates'!$C$11, "ND")</f>
        <v>0.30969594178622378</v>
      </c>
      <c r="P177" s="181">
        <f>IFERROR(J177*'Exchange rates'!$D$11, "ND")</f>
        <v>0.46207571893127358</v>
      </c>
      <c r="Q177" s="181">
        <f>IFERROR(K177*'Exchange rates'!$E$11, "ND")</f>
        <v>0.80521508988561186</v>
      </c>
      <c r="R177" s="251">
        <f>IFERROR(L177*'Exchange rates'!$F$11, "ND")</f>
        <v>2.1632105417865692</v>
      </c>
      <c r="S177" s="170"/>
    </row>
    <row r="178" spans="1:19" x14ac:dyDescent="0.2">
      <c r="A178" s="252" t="s">
        <v>391</v>
      </c>
      <c r="B178" s="174" t="s">
        <v>246</v>
      </c>
      <c r="C178" s="175" t="s">
        <v>459</v>
      </c>
      <c r="D178" s="174" t="s">
        <v>18</v>
      </c>
      <c r="E178" s="176" t="s">
        <v>234</v>
      </c>
      <c r="F178" s="177" t="s">
        <v>51</v>
      </c>
      <c r="G178" s="178" t="s">
        <v>224</v>
      </c>
      <c r="H178" s="178" t="s">
        <v>311</v>
      </c>
      <c r="I178" s="179">
        <v>0</v>
      </c>
      <c r="J178" s="179">
        <v>0</v>
      </c>
      <c r="K178" s="179">
        <v>48.784901419249138</v>
      </c>
      <c r="L178" s="179">
        <v>49.333195340971209</v>
      </c>
      <c r="M178" s="180" t="s">
        <v>602</v>
      </c>
      <c r="N178" s="177" t="s">
        <v>280</v>
      </c>
      <c r="O178" s="181">
        <f>IFERROR(I178*'Exchange rates'!$C$11, "ND")</f>
        <v>0</v>
      </c>
      <c r="P178" s="181">
        <f>IFERROR(J178*'Exchange rates'!$D$11, "ND")</f>
        <v>0</v>
      </c>
      <c r="Q178" s="181">
        <f>IFERROR(K178*'Exchange rates'!$E$11, "ND")</f>
        <v>7.1334427202107271</v>
      </c>
      <c r="R178" s="251">
        <f>IFERROR(L178*'Exchange rates'!$F$11, "ND")</f>
        <v>7.0055659387917073</v>
      </c>
      <c r="S178" s="170"/>
    </row>
    <row r="179" spans="1:19" x14ac:dyDescent="0.2">
      <c r="A179" s="253" t="s">
        <v>57</v>
      </c>
      <c r="B179" s="182" t="s">
        <v>50</v>
      </c>
      <c r="C179" s="183" t="s">
        <v>459</v>
      </c>
      <c r="D179" s="182" t="s">
        <v>18</v>
      </c>
      <c r="E179" s="184" t="s">
        <v>234</v>
      </c>
      <c r="F179" s="185" t="s">
        <v>51</v>
      </c>
      <c r="G179" s="186" t="s">
        <v>224</v>
      </c>
      <c r="H179" s="186" t="s">
        <v>311</v>
      </c>
      <c r="I179" s="190">
        <v>0.67160281523323617</v>
      </c>
      <c r="J179" s="190">
        <v>0.3606725170664567</v>
      </c>
      <c r="K179" s="190">
        <v>0</v>
      </c>
      <c r="L179" s="190">
        <v>7.1760455533664363E-2</v>
      </c>
      <c r="M179" s="191" t="s">
        <v>602</v>
      </c>
      <c r="N179" s="185" t="s">
        <v>280</v>
      </c>
      <c r="O179" s="173">
        <f>IFERROR(I179*'Exchange rates'!$C$11, "ND")</f>
        <v>9.994833175582056E-2</v>
      </c>
      <c r="P179" s="173">
        <f>IFERROR(J179*'Exchange rates'!$D$11, "ND")</f>
        <v>5.5384127801120467E-2</v>
      </c>
      <c r="Q179" s="173">
        <f>IFERROR(K179*'Exchange rates'!$E$11, "ND")</f>
        <v>0</v>
      </c>
      <c r="R179" s="249">
        <f>IFERROR(L179*'Exchange rates'!$F$11, "ND")</f>
        <v>1.0190351538435722E-2</v>
      </c>
      <c r="S179" s="171"/>
    </row>
    <row r="180" spans="1:19" x14ac:dyDescent="0.2">
      <c r="A180" s="252" t="s">
        <v>392</v>
      </c>
      <c r="B180" s="174" t="s">
        <v>246</v>
      </c>
      <c r="C180" s="175" t="s">
        <v>459</v>
      </c>
      <c r="D180" s="174" t="s">
        <v>18</v>
      </c>
      <c r="E180" s="176" t="s">
        <v>234</v>
      </c>
      <c r="F180" s="177" t="s">
        <v>51</v>
      </c>
      <c r="G180" s="178" t="s">
        <v>224</v>
      </c>
      <c r="H180" s="178" t="s">
        <v>311</v>
      </c>
      <c r="I180" s="179">
        <v>14.308402035284777</v>
      </c>
      <c r="J180" s="179">
        <v>14.431645512937319</v>
      </c>
      <c r="K180" s="179" t="s">
        <v>315</v>
      </c>
      <c r="L180" s="179" t="s">
        <v>315</v>
      </c>
      <c r="M180" s="180" t="s">
        <v>602</v>
      </c>
      <c r="N180" s="177" t="s">
        <v>280</v>
      </c>
      <c r="O180" s="181">
        <f>IFERROR(I180*'Exchange rates'!$C$11, "ND")</f>
        <v>2.1293849297246488</v>
      </c>
      <c r="P180" s="181">
        <f>IFERROR(J180*'Exchange rates'!$D$11, "ND")</f>
        <v>2.2160937183958294</v>
      </c>
      <c r="Q180" s="181" t="str">
        <f>IFERROR(K180*'Exchange rates'!$E$11, "ND")</f>
        <v>ND</v>
      </c>
      <c r="R180" s="251" t="str">
        <f>IFERROR(L180*'Exchange rates'!$F$11, "ND")</f>
        <v>ND</v>
      </c>
      <c r="S180" s="166"/>
    </row>
    <row r="181" spans="1:19" x14ac:dyDescent="0.2">
      <c r="A181" s="252" t="s">
        <v>58</v>
      </c>
      <c r="B181" s="174" t="s">
        <v>50</v>
      </c>
      <c r="C181" s="175" t="s">
        <v>459</v>
      </c>
      <c r="D181" s="174" t="s">
        <v>18</v>
      </c>
      <c r="E181" s="176" t="s">
        <v>234</v>
      </c>
      <c r="F181" s="177" t="s">
        <v>51</v>
      </c>
      <c r="G181" s="178" t="s">
        <v>224</v>
      </c>
      <c r="H181" s="178" t="s">
        <v>311</v>
      </c>
      <c r="I181" s="179">
        <v>1.1966653850283735</v>
      </c>
      <c r="J181" s="179">
        <v>1.2250733119012911</v>
      </c>
      <c r="K181" s="179">
        <v>1.8289336444694266</v>
      </c>
      <c r="L181" s="179">
        <v>4.7419127317556482</v>
      </c>
      <c r="M181" s="180" t="s">
        <v>602</v>
      </c>
      <c r="N181" s="177" t="s">
        <v>280</v>
      </c>
      <c r="O181" s="181">
        <f>IFERROR(I181*'Exchange rates'!$C$11, "ND")</f>
        <v>0.17808845673463405</v>
      </c>
      <c r="P181" s="181">
        <f>IFERROR(J181*'Exchange rates'!$D$11, "ND")</f>
        <v>0.18811973095133613</v>
      </c>
      <c r="Q181" s="181">
        <f>IFERROR(K181*'Exchange rates'!$E$11, "ND")</f>
        <v>0.26743096762190216</v>
      </c>
      <c r="R181" s="251">
        <f>IFERROR(L181*'Exchange rates'!$F$11, "ND")</f>
        <v>0.67337584943988182</v>
      </c>
      <c r="S181" s="166"/>
    </row>
    <row r="182" spans="1:19" x14ac:dyDescent="0.2">
      <c r="A182" s="238" t="s">
        <v>685</v>
      </c>
      <c r="B182" s="256" t="s">
        <v>246</v>
      </c>
      <c r="C182" s="240" t="s">
        <v>459</v>
      </c>
      <c r="D182" s="239" t="s">
        <v>18</v>
      </c>
      <c r="E182" s="241" t="s">
        <v>207</v>
      </c>
      <c r="F182" s="239" t="s">
        <v>115</v>
      </c>
      <c r="G182" s="243" t="s">
        <v>224</v>
      </c>
      <c r="H182" s="243" t="s">
        <v>311</v>
      </c>
      <c r="I182" s="254">
        <v>0.86455585980703653</v>
      </c>
      <c r="J182" s="254">
        <v>0.85514866352862706</v>
      </c>
      <c r="K182" s="254">
        <v>0</v>
      </c>
      <c r="L182" s="254">
        <v>0</v>
      </c>
      <c r="M182" s="255" t="s">
        <v>602</v>
      </c>
      <c r="N182" s="261" t="s">
        <v>170</v>
      </c>
      <c r="O182" s="246">
        <f>IFERROR(I182*'Exchange rates'!$C$11, "ND")</f>
        <v>0.12866371899799636</v>
      </c>
      <c r="P182" s="246">
        <f>IFERROR(J182*'Exchange rates'!$D$11, "ND")</f>
        <v>0.13131486495018996</v>
      </c>
      <c r="Q182" s="246">
        <f>IFERROR(K182*'Exchange rates'!$E$11, "ND")</f>
        <v>0</v>
      </c>
      <c r="R182" s="247">
        <f>IFERROR(L182*'Exchange rates'!$F$11, "ND")</f>
        <v>0</v>
      </c>
      <c r="S182" s="166"/>
    </row>
    <row r="183" spans="1:19" x14ac:dyDescent="0.2">
      <c r="A183" s="252" t="s">
        <v>685</v>
      </c>
      <c r="B183" s="189" t="s">
        <v>246</v>
      </c>
      <c r="C183" s="175" t="s">
        <v>459</v>
      </c>
      <c r="D183" s="174" t="s">
        <v>18</v>
      </c>
      <c r="E183" s="176" t="s">
        <v>207</v>
      </c>
      <c r="F183" s="174" t="s">
        <v>55</v>
      </c>
      <c r="G183" s="178" t="s">
        <v>224</v>
      </c>
      <c r="H183" s="178" t="s">
        <v>311</v>
      </c>
      <c r="I183" s="179">
        <v>2.0633465470943659</v>
      </c>
      <c r="J183" s="179">
        <v>3.1538817970231374</v>
      </c>
      <c r="K183" s="179">
        <v>2.8592883361202537</v>
      </c>
      <c r="L183" s="179">
        <v>2.0630049633050058</v>
      </c>
      <c r="M183" s="180" t="s">
        <v>602</v>
      </c>
      <c r="N183" s="192" t="s">
        <v>170</v>
      </c>
      <c r="O183" s="181">
        <f>IFERROR(I183*'Exchange rates'!$C$11, "ND")</f>
        <v>0.30706846448312614</v>
      </c>
      <c r="P183" s="181">
        <f>IFERROR(J183*'Exchange rates'!$D$11, "ND")</f>
        <v>0.48430358358513825</v>
      </c>
      <c r="Q183" s="181">
        <f>IFERROR(K183*'Exchange rates'!$E$11, "ND")</f>
        <v>0.41809184753692175</v>
      </c>
      <c r="R183" s="251">
        <f>IFERROR(L183*'Exchange rates'!$F$11, "ND")</f>
        <v>0.29295725125035582</v>
      </c>
      <c r="S183" s="166"/>
    </row>
    <row r="184" spans="1:19" x14ac:dyDescent="0.2">
      <c r="A184" s="263" t="s">
        <v>50</v>
      </c>
      <c r="B184" s="239" t="s">
        <v>50</v>
      </c>
      <c r="C184" s="240" t="s">
        <v>459</v>
      </c>
      <c r="D184" s="239" t="s">
        <v>18</v>
      </c>
      <c r="E184" s="241" t="s">
        <v>207</v>
      </c>
      <c r="F184" s="239" t="s">
        <v>150</v>
      </c>
      <c r="G184" s="243" t="s">
        <v>224</v>
      </c>
      <c r="H184" s="243" t="s">
        <v>311</v>
      </c>
      <c r="I184" s="254">
        <v>2.5745298947611888E-2</v>
      </c>
      <c r="J184" s="254">
        <v>2.5830831502255118E-2</v>
      </c>
      <c r="K184" s="254">
        <v>9.7472899271423604E-3</v>
      </c>
      <c r="L184" s="254">
        <v>0</v>
      </c>
      <c r="M184" s="255" t="s">
        <v>602</v>
      </c>
      <c r="N184" s="239" t="s">
        <v>170</v>
      </c>
      <c r="O184" s="246">
        <f>IFERROR(I184*'Exchange rates'!$C$11, "ND")</f>
        <v>3.8314307534209227E-3</v>
      </c>
      <c r="P184" s="246">
        <f>IFERROR(J184*'Exchange rates'!$D$11, "ND")</f>
        <v>3.9665292070659866E-3</v>
      </c>
      <c r="Q184" s="246">
        <f>IFERROR(K184*'Exchange rates'!$E$11, "ND")</f>
        <v>1.4252715973537208E-3</v>
      </c>
      <c r="R184" s="247">
        <f>IFERROR(L184*'Exchange rates'!$F$11, "ND")</f>
        <v>0</v>
      </c>
      <c r="S184" s="166"/>
    </row>
    <row r="185" spans="1:19" x14ac:dyDescent="0.2">
      <c r="A185" s="262" t="s">
        <v>50</v>
      </c>
      <c r="B185" s="174" t="s">
        <v>50</v>
      </c>
      <c r="C185" s="175" t="s">
        <v>459</v>
      </c>
      <c r="D185" s="174" t="s">
        <v>18</v>
      </c>
      <c r="E185" s="176" t="s">
        <v>207</v>
      </c>
      <c r="F185" s="177" t="s">
        <v>54</v>
      </c>
      <c r="G185" s="178" t="s">
        <v>224</v>
      </c>
      <c r="H185" s="178" t="s">
        <v>311</v>
      </c>
      <c r="I185" s="179">
        <v>0.25307805041299725</v>
      </c>
      <c r="J185" s="179">
        <v>0.2538783458776942</v>
      </c>
      <c r="K185" s="179">
        <v>0</v>
      </c>
      <c r="L185" s="179">
        <v>0</v>
      </c>
      <c r="M185" s="180" t="s">
        <v>602</v>
      </c>
      <c r="N185" s="174" t="s">
        <v>170</v>
      </c>
      <c r="O185" s="181">
        <f>IFERROR(I185*'Exchange rates'!$C$11, "ND")</f>
        <v>3.7663226492000483E-2</v>
      </c>
      <c r="P185" s="181">
        <f>IFERROR(J185*'Exchange rates'!$D$11, "ND")</f>
        <v>3.8985035145986641E-2</v>
      </c>
      <c r="Q185" s="181">
        <f>IFERROR(K185*'Exchange rates'!$E$11, "ND")</f>
        <v>0</v>
      </c>
      <c r="R185" s="251">
        <f>IFERROR(L185*'Exchange rates'!$F$11, "ND")</f>
        <v>0</v>
      </c>
      <c r="S185" s="166"/>
    </row>
    <row r="186" spans="1:19" x14ac:dyDescent="0.2">
      <c r="A186" s="263" t="s">
        <v>50</v>
      </c>
      <c r="B186" s="239" t="s">
        <v>50</v>
      </c>
      <c r="C186" s="240" t="s">
        <v>459</v>
      </c>
      <c r="D186" s="239" t="s">
        <v>18</v>
      </c>
      <c r="E186" s="241" t="s">
        <v>207</v>
      </c>
      <c r="F186" s="239" t="s">
        <v>151</v>
      </c>
      <c r="G186" s="243" t="s">
        <v>224</v>
      </c>
      <c r="H186" s="243" t="s">
        <v>311</v>
      </c>
      <c r="I186" s="254">
        <v>1.8913999999999997E-2</v>
      </c>
      <c r="J186" s="254">
        <v>1.8913999999999997E-2</v>
      </c>
      <c r="K186" s="254">
        <v>1.5954400000000001E-2</v>
      </c>
      <c r="L186" s="254">
        <v>0</v>
      </c>
      <c r="M186" s="255" t="s">
        <v>602</v>
      </c>
      <c r="N186" s="239" t="s">
        <v>170</v>
      </c>
      <c r="O186" s="246">
        <f>IFERROR(I186*'Exchange rates'!$C$11, "ND")</f>
        <v>2.8147927673189965E-3</v>
      </c>
      <c r="P186" s="246">
        <f>IFERROR(J186*'Exchange rates'!$D$11, "ND")</f>
        <v>2.9043948281686676E-3</v>
      </c>
      <c r="Q186" s="246">
        <f>IFERROR(K186*'Exchange rates'!$E$11, "ND")</f>
        <v>2.3328897922180471E-3</v>
      </c>
      <c r="R186" s="247">
        <f>IFERROR(L186*'Exchange rates'!$F$11, "ND")</f>
        <v>0</v>
      </c>
      <c r="S186" s="166"/>
    </row>
    <row r="187" spans="1:19" x14ac:dyDescent="0.2">
      <c r="A187" s="262" t="s">
        <v>50</v>
      </c>
      <c r="B187" s="174" t="s">
        <v>50</v>
      </c>
      <c r="C187" s="175" t="s">
        <v>459</v>
      </c>
      <c r="D187" s="174" t="s">
        <v>18</v>
      </c>
      <c r="E187" s="176" t="s">
        <v>207</v>
      </c>
      <c r="F187" s="174" t="s">
        <v>117</v>
      </c>
      <c r="G187" s="178" t="s">
        <v>224</v>
      </c>
      <c r="H187" s="178" t="s">
        <v>311</v>
      </c>
      <c r="I187" s="179">
        <v>4.3860000000000001E-3</v>
      </c>
      <c r="J187" s="179">
        <v>4.1140000000000005E-3</v>
      </c>
      <c r="K187" s="179">
        <v>7.2649500000000006E-2</v>
      </c>
      <c r="L187" s="179">
        <v>0</v>
      </c>
      <c r="M187" s="180" t="s">
        <v>602</v>
      </c>
      <c r="N187" s="174" t="s">
        <v>170</v>
      </c>
      <c r="O187" s="181">
        <f>IFERROR(I187*'Exchange rates'!$C$11, "ND")</f>
        <v>6.5272713743582116E-4</v>
      </c>
      <c r="P187" s="181">
        <f>IFERROR(J187*'Exchange rates'!$D$11, "ND")</f>
        <v>6.3173735450385439E-4</v>
      </c>
      <c r="Q187" s="181">
        <f>IFERROR(K187*'Exchange rates'!$E$11, "ND")</f>
        <v>1.0622980303850036E-2</v>
      </c>
      <c r="R187" s="251">
        <f>IFERROR(L187*'Exchange rates'!$F$11, "ND")</f>
        <v>0</v>
      </c>
      <c r="S187" s="166"/>
    </row>
    <row r="188" spans="1:19" x14ac:dyDescent="0.2">
      <c r="A188" s="263" t="s">
        <v>50</v>
      </c>
      <c r="B188" s="239" t="s">
        <v>50</v>
      </c>
      <c r="C188" s="240" t="s">
        <v>459</v>
      </c>
      <c r="D188" s="239" t="s">
        <v>18</v>
      </c>
      <c r="E188" s="241" t="s">
        <v>207</v>
      </c>
      <c r="F188" s="239" t="s">
        <v>56</v>
      </c>
      <c r="G188" s="243" t="s">
        <v>224</v>
      </c>
      <c r="H188" s="243" t="s">
        <v>311</v>
      </c>
      <c r="I188" s="254">
        <v>0.13092099999999998</v>
      </c>
      <c r="J188" s="254">
        <v>0.13103899999999999</v>
      </c>
      <c r="K188" s="254">
        <v>7.1132512199999992E-3</v>
      </c>
      <c r="L188" s="254">
        <v>0</v>
      </c>
      <c r="M188" s="255" t="s">
        <v>602</v>
      </c>
      <c r="N188" s="239" t="s">
        <v>170</v>
      </c>
      <c r="O188" s="246">
        <f>IFERROR(I188*'Exchange rates'!$C$11, "ND")</f>
        <v>1.9483741349802811E-2</v>
      </c>
      <c r="P188" s="246">
        <f>IFERROR(J188*'Exchange rates'!$D$11, "ND")</f>
        <v>2.0122078560240775E-2</v>
      </c>
      <c r="Q188" s="246">
        <f>IFERROR(K188*'Exchange rates'!$E$11, "ND")</f>
        <v>1.0401162789337465E-3</v>
      </c>
      <c r="R188" s="247">
        <f>IFERROR(L188*'Exchange rates'!$F$11, "ND")</f>
        <v>0</v>
      </c>
      <c r="S188" s="166"/>
    </row>
    <row r="189" spans="1:19" x14ac:dyDescent="0.2">
      <c r="A189" s="262" t="s">
        <v>50</v>
      </c>
      <c r="B189" s="174" t="s">
        <v>50</v>
      </c>
      <c r="C189" s="175" t="s">
        <v>459</v>
      </c>
      <c r="D189" s="174" t="s">
        <v>18</v>
      </c>
      <c r="E189" s="176" t="s">
        <v>207</v>
      </c>
      <c r="F189" s="174" t="s">
        <v>55</v>
      </c>
      <c r="G189" s="178" t="s">
        <v>224</v>
      </c>
      <c r="H189" s="178" t="s">
        <v>311</v>
      </c>
      <c r="I189" s="179">
        <v>0.13411997465245371</v>
      </c>
      <c r="J189" s="179">
        <v>0.13424887419560838</v>
      </c>
      <c r="K189" s="179">
        <v>8.2627829650734383E-2</v>
      </c>
      <c r="L189" s="179">
        <v>0</v>
      </c>
      <c r="M189" s="180" t="s">
        <v>602</v>
      </c>
      <c r="N189" s="174" t="s">
        <v>170</v>
      </c>
      <c r="O189" s="181">
        <f>IFERROR(I189*'Exchange rates'!$C$11, "ND")</f>
        <v>1.9959814666634976E-2</v>
      </c>
      <c r="P189" s="181">
        <f>IFERROR(J189*'Exchange rates'!$D$11, "ND")</f>
        <v>2.0614980221063294E-2</v>
      </c>
      <c r="Q189" s="181">
        <f>IFERROR(K189*'Exchange rates'!$E$11, "ND")</f>
        <v>1.2082035071537E-2</v>
      </c>
      <c r="R189" s="251">
        <f>IFERROR(L189*'Exchange rates'!$F$11, "ND")</f>
        <v>0</v>
      </c>
      <c r="S189" s="166"/>
    </row>
    <row r="190" spans="1:19" x14ac:dyDescent="0.2">
      <c r="A190" s="238" t="s">
        <v>50</v>
      </c>
      <c r="B190" s="239" t="s">
        <v>50</v>
      </c>
      <c r="C190" s="240" t="s">
        <v>459</v>
      </c>
      <c r="D190" s="239" t="s">
        <v>18</v>
      </c>
      <c r="E190" s="241" t="s">
        <v>207</v>
      </c>
      <c r="F190" s="239" t="s">
        <v>51</v>
      </c>
      <c r="G190" s="243" t="s">
        <v>224</v>
      </c>
      <c r="H190" s="243" t="s">
        <v>311</v>
      </c>
      <c r="I190" s="254">
        <v>0.21255792996407746</v>
      </c>
      <c r="J190" s="254">
        <v>0</v>
      </c>
      <c r="K190" s="254">
        <v>0</v>
      </c>
      <c r="L190" s="254">
        <v>0</v>
      </c>
      <c r="M190" s="255" t="s">
        <v>602</v>
      </c>
      <c r="N190" s="239" t="s">
        <v>170</v>
      </c>
      <c r="O190" s="246">
        <f>IFERROR(I190*'Exchange rates'!$C$11, "ND")</f>
        <v>3.1632997985575929E-2</v>
      </c>
      <c r="P190" s="246">
        <f>IFERROR(J190*'Exchange rates'!$D$11, "ND")</f>
        <v>0</v>
      </c>
      <c r="Q190" s="246">
        <f>IFERROR(K190*'Exchange rates'!$E$11, "ND")</f>
        <v>0</v>
      </c>
      <c r="R190" s="247">
        <f>IFERROR(L190*'Exchange rates'!$F$11, "ND")</f>
        <v>0</v>
      </c>
      <c r="S190" s="166"/>
    </row>
    <row r="191" spans="1:19" x14ac:dyDescent="0.2">
      <c r="A191" s="262" t="s">
        <v>50</v>
      </c>
      <c r="B191" s="174" t="s">
        <v>50</v>
      </c>
      <c r="C191" s="175" t="s">
        <v>459</v>
      </c>
      <c r="D191" s="174" t="s">
        <v>18</v>
      </c>
      <c r="E191" s="176" t="s">
        <v>207</v>
      </c>
      <c r="F191" s="174" t="s">
        <v>120</v>
      </c>
      <c r="G191" s="178" t="s">
        <v>224</v>
      </c>
      <c r="H191" s="178" t="s">
        <v>311</v>
      </c>
      <c r="I191" s="179">
        <v>2.4500000000000001E-2</v>
      </c>
      <c r="J191" s="179">
        <v>2.4500000000000001E-2</v>
      </c>
      <c r="K191" s="179">
        <v>1.6280000000000001E-3</v>
      </c>
      <c r="L191" s="179">
        <v>0</v>
      </c>
      <c r="M191" s="180" t="s">
        <v>603</v>
      </c>
      <c r="N191" s="174" t="s">
        <v>170</v>
      </c>
      <c r="O191" s="181">
        <f>IFERROR(I191*'Exchange rates'!$C$11, "ND")</f>
        <v>3.6461046208795299E-3</v>
      </c>
      <c r="P191" s="181">
        <f>IFERROR(J191*'Exchange rates'!$D$11, "ND")</f>
        <v>3.7621694665397258E-3</v>
      </c>
      <c r="Q191" s="181">
        <f>IFERROR(K191*'Exchange rates'!$E$11, "ND")</f>
        <v>2.3804997879775991E-4</v>
      </c>
      <c r="R191" s="251">
        <f>IFERROR(L191*'Exchange rates'!$F$11, "ND")</f>
        <v>0</v>
      </c>
      <c r="S191" s="166"/>
    </row>
    <row r="192" spans="1:19" x14ac:dyDescent="0.2">
      <c r="A192" s="263" t="s">
        <v>50</v>
      </c>
      <c r="B192" s="239" t="s">
        <v>50</v>
      </c>
      <c r="C192" s="240" t="s">
        <v>459</v>
      </c>
      <c r="D192" s="239" t="s">
        <v>18</v>
      </c>
      <c r="E192" s="241" t="s">
        <v>207</v>
      </c>
      <c r="F192" s="239" t="s">
        <v>116</v>
      </c>
      <c r="G192" s="243" t="s">
        <v>224</v>
      </c>
      <c r="H192" s="243" t="s">
        <v>311</v>
      </c>
      <c r="I192" s="254">
        <v>8.6460445696806928E-2</v>
      </c>
      <c r="J192" s="254">
        <v>8.6512957355292699E-2</v>
      </c>
      <c r="K192" s="254">
        <v>4.8351498484132199E-2</v>
      </c>
      <c r="L192" s="254">
        <v>0</v>
      </c>
      <c r="M192" s="255" t="s">
        <v>602</v>
      </c>
      <c r="N192" s="239" t="s">
        <v>170</v>
      </c>
      <c r="O192" s="246">
        <f>IFERROR(I192*'Exchange rates'!$C$11, "ND")</f>
        <v>1.2867095125650261E-2</v>
      </c>
      <c r="P192" s="246">
        <f>IFERROR(J192*'Exchange rates'!$D$11, "ND")</f>
        <v>1.328475129069941E-2</v>
      </c>
      <c r="Q192" s="246">
        <f>IFERROR(K192*'Exchange rates'!$E$11, "ND")</f>
        <v>7.0700695264051538E-3</v>
      </c>
      <c r="R192" s="247">
        <f>IFERROR(L192*'Exchange rates'!$F$11, "ND")</f>
        <v>0</v>
      </c>
      <c r="S192" s="166"/>
    </row>
    <row r="193" spans="1:19" x14ac:dyDescent="0.2">
      <c r="A193" s="262" t="s">
        <v>50</v>
      </c>
      <c r="B193" s="174" t="s">
        <v>50</v>
      </c>
      <c r="C193" s="175" t="s">
        <v>459</v>
      </c>
      <c r="D193" s="174" t="s">
        <v>18</v>
      </c>
      <c r="E193" s="176" t="s">
        <v>207</v>
      </c>
      <c r="F193" s="174" t="s">
        <v>115</v>
      </c>
      <c r="G193" s="178" t="s">
        <v>224</v>
      </c>
      <c r="H193" s="178" t="s">
        <v>311</v>
      </c>
      <c r="I193" s="179">
        <v>0.48757757224655379</v>
      </c>
      <c r="J193" s="179">
        <v>0.50492478740215307</v>
      </c>
      <c r="K193" s="179">
        <v>0.14218897990388543</v>
      </c>
      <c r="L193" s="179">
        <v>0</v>
      </c>
      <c r="M193" s="180" t="s">
        <v>602</v>
      </c>
      <c r="N193" s="174" t="s">
        <v>170</v>
      </c>
      <c r="O193" s="181">
        <f>IFERROR(I193*'Exchange rates'!$C$11, "ND")</f>
        <v>7.2561585273689083E-2</v>
      </c>
      <c r="P193" s="181">
        <f>IFERROR(J193*'Exchange rates'!$D$11, "ND")</f>
        <v>7.7535208900548672E-2</v>
      </c>
      <c r="Q193" s="181">
        <f>IFERROR(K193*'Exchange rates'!$E$11, "ND")</f>
        <v>2.0791206174075573E-2</v>
      </c>
      <c r="R193" s="251">
        <f>IFERROR(L193*'Exchange rates'!$F$11, "ND")</f>
        <v>0</v>
      </c>
      <c r="S193" s="166"/>
    </row>
    <row r="194" spans="1:19" x14ac:dyDescent="0.2">
      <c r="A194" s="263" t="s">
        <v>50</v>
      </c>
      <c r="B194" s="239" t="s">
        <v>50</v>
      </c>
      <c r="C194" s="240" t="s">
        <v>459</v>
      </c>
      <c r="D194" s="239" t="s">
        <v>18</v>
      </c>
      <c r="E194" s="241" t="s">
        <v>207</v>
      </c>
      <c r="F194" s="239" t="s">
        <v>118</v>
      </c>
      <c r="G194" s="243" t="s">
        <v>224</v>
      </c>
      <c r="H194" s="243" t="s">
        <v>311</v>
      </c>
      <c r="I194" s="254">
        <v>0.10177718323514058</v>
      </c>
      <c r="J194" s="254">
        <v>0.10186928928331718</v>
      </c>
      <c r="K194" s="254">
        <v>1.0496405250205086E-2</v>
      </c>
      <c r="L194" s="254">
        <v>0</v>
      </c>
      <c r="M194" s="255" t="s">
        <v>602</v>
      </c>
      <c r="N194" s="239" t="s">
        <v>170</v>
      </c>
      <c r="O194" s="246">
        <f>IFERROR(I194*'Exchange rates'!$C$11, "ND")</f>
        <v>1.5146541146683621E-2</v>
      </c>
      <c r="P194" s="246">
        <f>IFERROR(J194*'Exchange rates'!$D$11, "ND")</f>
        <v>1.564283794774687E-2</v>
      </c>
      <c r="Q194" s="246">
        <f>IFERROR(K194*'Exchange rates'!$E$11, "ND")</f>
        <v>1.5348089970909191E-3</v>
      </c>
      <c r="R194" s="247">
        <f>IFERROR(L194*'Exchange rates'!$F$11, "ND")</f>
        <v>0</v>
      </c>
      <c r="S194" s="166"/>
    </row>
    <row r="195" spans="1:19" x14ac:dyDescent="0.2">
      <c r="A195" s="262" t="s">
        <v>50</v>
      </c>
      <c r="B195" s="174" t="s">
        <v>50</v>
      </c>
      <c r="C195" s="175" t="s">
        <v>459</v>
      </c>
      <c r="D195" s="174" t="s">
        <v>18</v>
      </c>
      <c r="E195" s="176" t="s">
        <v>207</v>
      </c>
      <c r="F195" s="174" t="s">
        <v>53</v>
      </c>
      <c r="G195" s="178" t="s">
        <v>224</v>
      </c>
      <c r="H195" s="178" t="s">
        <v>311</v>
      </c>
      <c r="I195" s="179">
        <v>0.5945424547283702</v>
      </c>
      <c r="J195" s="179">
        <v>0.55340442655935607</v>
      </c>
      <c r="K195" s="179">
        <v>9.158086613682094E-3</v>
      </c>
      <c r="L195" s="179">
        <v>0</v>
      </c>
      <c r="M195" s="180" t="s">
        <v>602</v>
      </c>
      <c r="N195" s="174" t="s">
        <v>170</v>
      </c>
      <c r="O195" s="181">
        <f>IFERROR(I195*'Exchange rates'!$C$11, "ND")</f>
        <v>8.8480162918129365E-2</v>
      </c>
      <c r="P195" s="181">
        <f>IFERROR(J195*'Exchange rates'!$D$11, "ND")</f>
        <v>8.4979642295899396E-2</v>
      </c>
      <c r="Q195" s="181">
        <f>IFERROR(K195*'Exchange rates'!$E$11, "ND")</f>
        <v>1.3391169067660143E-3</v>
      </c>
      <c r="R195" s="251">
        <f>IFERROR(L195*'Exchange rates'!$F$11, "ND")</f>
        <v>0</v>
      </c>
      <c r="S195" s="166"/>
    </row>
    <row r="196" spans="1:19" x14ac:dyDescent="0.2">
      <c r="A196" s="263" t="s">
        <v>50</v>
      </c>
      <c r="B196" s="239" t="s">
        <v>50</v>
      </c>
      <c r="C196" s="240" t="s">
        <v>459</v>
      </c>
      <c r="D196" s="239" t="s">
        <v>18</v>
      </c>
      <c r="E196" s="241" t="s">
        <v>207</v>
      </c>
      <c r="F196" s="239" t="s">
        <v>152</v>
      </c>
      <c r="G196" s="243" t="s">
        <v>224</v>
      </c>
      <c r="H196" s="243" t="s">
        <v>311</v>
      </c>
      <c r="I196" s="254">
        <v>2.6879999999999998E-2</v>
      </c>
      <c r="J196" s="254">
        <v>0</v>
      </c>
      <c r="K196" s="254">
        <v>0</v>
      </c>
      <c r="L196" s="254">
        <v>0</v>
      </c>
      <c r="M196" s="255" t="s">
        <v>602</v>
      </c>
      <c r="N196" s="239" t="s">
        <v>170</v>
      </c>
      <c r="O196" s="246">
        <f>IFERROR(I196*'Exchange rates'!$C$11, "ND")</f>
        <v>4.0002976411935409E-3</v>
      </c>
      <c r="P196" s="246">
        <f>IFERROR(J196*'Exchange rates'!$D$11, "ND")</f>
        <v>0</v>
      </c>
      <c r="Q196" s="246">
        <f>IFERROR(K196*'Exchange rates'!$E$11, "ND")</f>
        <v>0</v>
      </c>
      <c r="R196" s="247">
        <f>IFERROR(L196*'Exchange rates'!$F$11, "ND")</f>
        <v>0</v>
      </c>
      <c r="S196" s="166"/>
    </row>
    <row r="197" spans="1:19" x14ac:dyDescent="0.2">
      <c r="A197" s="252" t="s">
        <v>685</v>
      </c>
      <c r="B197" s="174" t="s">
        <v>246</v>
      </c>
      <c r="C197" s="175" t="s">
        <v>459</v>
      </c>
      <c r="D197" s="174" t="s">
        <v>18</v>
      </c>
      <c r="E197" s="176" t="s">
        <v>207</v>
      </c>
      <c r="F197" s="174" t="s">
        <v>53</v>
      </c>
      <c r="G197" s="178" t="s">
        <v>224</v>
      </c>
      <c r="H197" s="178" t="s">
        <v>311</v>
      </c>
      <c r="I197" s="179">
        <v>4.0675999999999997</v>
      </c>
      <c r="J197" s="179">
        <v>4.1387999999999998</v>
      </c>
      <c r="K197" s="179">
        <v>6.8997999999999999</v>
      </c>
      <c r="L197" s="179" t="s">
        <v>315</v>
      </c>
      <c r="M197" s="180"/>
      <c r="N197" s="174" t="s">
        <v>170</v>
      </c>
      <c r="O197" s="181">
        <f>IFERROR(I197*'Exchange rates'!$C$11, "ND")</f>
        <v>0.60534265942406429</v>
      </c>
      <c r="P197" s="181">
        <f>IFERROR(J197*'Exchange rates'!$D$11, "ND")</f>
        <v>0.63554559135161692</v>
      </c>
      <c r="Q197" s="181">
        <f>IFERROR(K197*'Exchange rates'!$E$11, "ND")</f>
        <v>1.0089049408530613</v>
      </c>
      <c r="R197" s="251" t="str">
        <f>IFERROR(L197*'Exchange rates'!$F$11, "ND")</f>
        <v>ND</v>
      </c>
      <c r="S197" s="166"/>
    </row>
    <row r="198" spans="1:19" x14ac:dyDescent="0.2">
      <c r="A198" s="263" t="s">
        <v>685</v>
      </c>
      <c r="B198" s="256" t="s">
        <v>246</v>
      </c>
      <c r="C198" s="240" t="s">
        <v>459</v>
      </c>
      <c r="D198" s="239" t="s">
        <v>18</v>
      </c>
      <c r="E198" s="241" t="s">
        <v>207</v>
      </c>
      <c r="F198" s="239" t="s">
        <v>117</v>
      </c>
      <c r="G198" s="243" t="s">
        <v>224</v>
      </c>
      <c r="H198" s="243" t="s">
        <v>311</v>
      </c>
      <c r="I198" s="254">
        <v>0.15578800000000001</v>
      </c>
      <c r="J198" s="254">
        <v>0.165716</v>
      </c>
      <c r="K198" s="254">
        <v>0</v>
      </c>
      <c r="L198" s="254">
        <v>0</v>
      </c>
      <c r="M198" s="255" t="s">
        <v>602</v>
      </c>
      <c r="N198" s="239" t="s">
        <v>170</v>
      </c>
      <c r="O198" s="246">
        <f>IFERROR(I198*'Exchange rates'!$C$11, "ND")</f>
        <v>2.3184463129697155E-2</v>
      </c>
      <c r="P198" s="246">
        <f>IFERROR(J198*'Exchange rates'!$D$11, "ND")</f>
        <v>2.5447007155799884E-2</v>
      </c>
      <c r="Q198" s="246">
        <f>IFERROR(K198*'Exchange rates'!$E$11, "ND")</f>
        <v>0</v>
      </c>
      <c r="R198" s="247">
        <f>IFERROR(L198*'Exchange rates'!$F$11, "ND")</f>
        <v>0</v>
      </c>
      <c r="S198" s="166"/>
    </row>
    <row r="199" spans="1:19" x14ac:dyDescent="0.2">
      <c r="A199" s="252" t="s">
        <v>685</v>
      </c>
      <c r="B199" s="189" t="s">
        <v>246</v>
      </c>
      <c r="C199" s="175" t="s">
        <v>459</v>
      </c>
      <c r="D199" s="174" t="s">
        <v>18</v>
      </c>
      <c r="E199" s="176" t="s">
        <v>207</v>
      </c>
      <c r="F199" s="174" t="s">
        <v>51</v>
      </c>
      <c r="G199" s="178" t="s">
        <v>224</v>
      </c>
      <c r="H199" s="178" t="s">
        <v>311</v>
      </c>
      <c r="I199" s="179">
        <v>10.312155953899417</v>
      </c>
      <c r="J199" s="179" t="s">
        <v>315</v>
      </c>
      <c r="K199" s="179" t="s">
        <v>315</v>
      </c>
      <c r="L199" s="179" t="s">
        <v>315</v>
      </c>
      <c r="M199" s="180" t="s">
        <v>602</v>
      </c>
      <c r="N199" s="174" t="s">
        <v>170</v>
      </c>
      <c r="O199" s="181">
        <f>IFERROR(I199*'Exchange rates'!$C$11, "ND")</f>
        <v>1.5346612030507356</v>
      </c>
      <c r="P199" s="181" t="str">
        <f>IFERROR(J199*'Exchange rates'!$D$11, "ND")</f>
        <v>ND</v>
      </c>
      <c r="Q199" s="181" t="str">
        <f>IFERROR(K199*'Exchange rates'!$E$11, "ND")</f>
        <v>ND</v>
      </c>
      <c r="R199" s="251" t="str">
        <f>IFERROR(L199*'Exchange rates'!$F$11, "ND")</f>
        <v>ND</v>
      </c>
      <c r="S199" s="167"/>
    </row>
    <row r="200" spans="1:19" x14ac:dyDescent="0.2">
      <c r="A200" s="263" t="s">
        <v>685</v>
      </c>
      <c r="B200" s="256" t="s">
        <v>246</v>
      </c>
      <c r="C200" s="240" t="s">
        <v>459</v>
      </c>
      <c r="D200" s="239" t="s">
        <v>18</v>
      </c>
      <c r="E200" s="241" t="s">
        <v>207</v>
      </c>
      <c r="F200" s="239" t="s">
        <v>116</v>
      </c>
      <c r="G200" s="243" t="s">
        <v>224</v>
      </c>
      <c r="H200" s="243" t="s">
        <v>311</v>
      </c>
      <c r="I200" s="254">
        <v>0</v>
      </c>
      <c r="J200" s="254">
        <v>7.8767487728642824E-2</v>
      </c>
      <c r="K200" s="254">
        <v>0</v>
      </c>
      <c r="L200" s="254">
        <v>0</v>
      </c>
      <c r="M200" s="255" t="s">
        <v>602</v>
      </c>
      <c r="N200" s="239" t="s">
        <v>170</v>
      </c>
      <c r="O200" s="246">
        <f>IFERROR(I200*'Exchange rates'!$C$11, "ND")</f>
        <v>0</v>
      </c>
      <c r="P200" s="246">
        <f>IFERROR(J200*'Exchange rates'!$D$11, "ND")</f>
        <v>1.209537295056092E-2</v>
      </c>
      <c r="Q200" s="246">
        <f>IFERROR(K200*'Exchange rates'!$E$11, "ND")</f>
        <v>0</v>
      </c>
      <c r="R200" s="247">
        <f>IFERROR(L200*'Exchange rates'!$F$11, "ND")</f>
        <v>0</v>
      </c>
      <c r="S200" s="167"/>
    </row>
    <row r="201" spans="1:19" x14ac:dyDescent="0.2">
      <c r="A201" s="262" t="s">
        <v>685</v>
      </c>
      <c r="B201" s="189" t="s">
        <v>246</v>
      </c>
      <c r="C201" s="175" t="s">
        <v>459</v>
      </c>
      <c r="D201" s="174" t="s">
        <v>18</v>
      </c>
      <c r="E201" s="176" t="s">
        <v>207</v>
      </c>
      <c r="F201" s="174" t="s">
        <v>53</v>
      </c>
      <c r="G201" s="178" t="s">
        <v>224</v>
      </c>
      <c r="H201" s="178" t="s">
        <v>311</v>
      </c>
      <c r="I201" s="179">
        <v>5.2815841046277674</v>
      </c>
      <c r="J201" s="179">
        <v>0</v>
      </c>
      <c r="K201" s="179">
        <v>0</v>
      </c>
      <c r="L201" s="179">
        <v>0</v>
      </c>
      <c r="M201" s="180" t="s">
        <v>602</v>
      </c>
      <c r="N201" s="174" t="s">
        <v>170</v>
      </c>
      <c r="O201" s="181">
        <f>IFERROR(I201*'Exchange rates'!$C$11, "ND")</f>
        <v>0.78600849834478281</v>
      </c>
      <c r="P201" s="181">
        <f>IFERROR(J201*'Exchange rates'!$D$11, "ND")</f>
        <v>0</v>
      </c>
      <c r="Q201" s="181">
        <f>IFERROR(K201*'Exchange rates'!$E$11, "ND")</f>
        <v>0</v>
      </c>
      <c r="R201" s="251">
        <f>IFERROR(L201*'Exchange rates'!$F$11, "ND")</f>
        <v>0</v>
      </c>
      <c r="S201" s="167"/>
    </row>
    <row r="202" spans="1:19" x14ac:dyDescent="0.2">
      <c r="A202" s="238" t="s">
        <v>393</v>
      </c>
      <c r="B202" s="256" t="s">
        <v>246</v>
      </c>
      <c r="C202" s="240" t="s">
        <v>459</v>
      </c>
      <c r="D202" s="239" t="s">
        <v>18</v>
      </c>
      <c r="E202" s="241" t="s">
        <v>207</v>
      </c>
      <c r="F202" s="239" t="s">
        <v>118</v>
      </c>
      <c r="G202" s="243" t="s">
        <v>224</v>
      </c>
      <c r="H202" s="243" t="s">
        <v>311</v>
      </c>
      <c r="I202" s="254">
        <v>3.0605918748601688</v>
      </c>
      <c r="J202" s="254">
        <v>3.3208835670072343</v>
      </c>
      <c r="K202" s="254">
        <v>1.3815907226489672</v>
      </c>
      <c r="L202" s="254">
        <v>7.880409269893355</v>
      </c>
      <c r="M202" s="255" t="s">
        <v>602</v>
      </c>
      <c r="N202" s="239" t="s">
        <v>284</v>
      </c>
      <c r="O202" s="246">
        <f>IFERROR(I202*'Exchange rates'!$C$11, "ND")</f>
        <v>0.45547910928791863</v>
      </c>
      <c r="P202" s="246">
        <f>IFERROR(J202*'Exchange rates'!$D$11, "ND")</f>
        <v>0.50994803092767949</v>
      </c>
      <c r="Q202" s="246">
        <f>IFERROR(K202*'Exchange rates'!$E$11, "ND")</f>
        <v>0.20201943626152852</v>
      </c>
      <c r="R202" s="247">
        <f>IFERROR(L202*'Exchange rates'!$F$11, "ND")</f>
        <v>1.1190584024273436</v>
      </c>
      <c r="S202" s="170"/>
    </row>
    <row r="203" spans="1:19" x14ac:dyDescent="0.2">
      <c r="A203" s="253" t="s">
        <v>139</v>
      </c>
      <c r="B203" s="182" t="s">
        <v>238</v>
      </c>
      <c r="C203" s="183" t="s">
        <v>459</v>
      </c>
      <c r="D203" s="182" t="s">
        <v>22</v>
      </c>
      <c r="E203" s="184" t="s">
        <v>234</v>
      </c>
      <c r="F203" s="185" t="s">
        <v>51</v>
      </c>
      <c r="G203" s="186" t="s">
        <v>224</v>
      </c>
      <c r="H203" s="186" t="s">
        <v>311</v>
      </c>
      <c r="I203" s="190">
        <v>0.43610572417742605</v>
      </c>
      <c r="J203" s="190">
        <v>0.43610572417742605</v>
      </c>
      <c r="K203" s="190">
        <v>0.11425969973448563</v>
      </c>
      <c r="L203" s="190">
        <v>0</v>
      </c>
      <c r="M203" s="191" t="s">
        <v>602</v>
      </c>
      <c r="N203" s="185" t="s">
        <v>280</v>
      </c>
      <c r="O203" s="173">
        <f>IFERROR(I203*'Exchange rates'!$C$11, "ND")</f>
        <v>6.4901514127156196E-2</v>
      </c>
      <c r="P203" s="173">
        <f>IFERROR(J203*'Exchange rates'!$D$11, "ND")</f>
        <v>6.696749549728602E-2</v>
      </c>
      <c r="Q203" s="173">
        <f>IFERROR(K203*'Exchange rates'!$E$11, "ND")</f>
        <v>1.6707321314025012E-2</v>
      </c>
      <c r="R203" s="249">
        <f>IFERROR(L203*'Exchange rates'!$F$11, "ND")</f>
        <v>0</v>
      </c>
      <c r="S203" s="166"/>
    </row>
    <row r="204" spans="1:19" x14ac:dyDescent="0.2">
      <c r="A204" s="253" t="s">
        <v>394</v>
      </c>
      <c r="B204" s="182" t="s">
        <v>238</v>
      </c>
      <c r="C204" s="183" t="s">
        <v>312</v>
      </c>
      <c r="D204" s="182" t="s">
        <v>22</v>
      </c>
      <c r="E204" s="184" t="s">
        <v>234</v>
      </c>
      <c r="F204" s="185" t="s">
        <v>51</v>
      </c>
      <c r="G204" s="186" t="s">
        <v>224</v>
      </c>
      <c r="H204" s="186" t="s">
        <v>227</v>
      </c>
      <c r="I204" s="190" t="s">
        <v>315</v>
      </c>
      <c r="J204" s="190">
        <v>1</v>
      </c>
      <c r="K204" s="190">
        <v>16.707100000000001</v>
      </c>
      <c r="L204" s="190" t="s">
        <v>315</v>
      </c>
      <c r="M204" s="191"/>
      <c r="N204" s="185" t="s">
        <v>280</v>
      </c>
      <c r="O204" s="173" t="str">
        <f>IFERROR(I204*'Exchange rates'!$C$11, "ND")</f>
        <v>ND</v>
      </c>
      <c r="P204" s="173">
        <f>IFERROR(J204*'Exchange rates'!$D$11, "ND")</f>
        <v>0.15355793740978471</v>
      </c>
      <c r="Q204" s="173">
        <f>IFERROR(K204*'Exchange rates'!$E$11, "ND")</f>
        <v>2.4429513518255863</v>
      </c>
      <c r="R204" s="249" t="str">
        <f>IFERROR(L204*'Exchange rates'!$F$11, "ND")</f>
        <v>ND</v>
      </c>
      <c r="S204" s="169"/>
    </row>
    <row r="205" spans="1:19" x14ac:dyDescent="0.2">
      <c r="A205" s="252" t="s">
        <v>660</v>
      </c>
      <c r="B205" s="174" t="s">
        <v>238</v>
      </c>
      <c r="C205" s="175" t="s">
        <v>222</v>
      </c>
      <c r="D205" s="174" t="s">
        <v>236</v>
      </c>
      <c r="E205" s="176" t="s">
        <v>234</v>
      </c>
      <c r="F205" s="177" t="s">
        <v>54</v>
      </c>
      <c r="G205" s="178" t="s">
        <v>224</v>
      </c>
      <c r="H205" s="178" t="s">
        <v>227</v>
      </c>
      <c r="I205" s="179" t="s">
        <v>315</v>
      </c>
      <c r="J205" s="179">
        <v>0.21</v>
      </c>
      <c r="K205" s="179" t="s">
        <v>315</v>
      </c>
      <c r="L205" s="179" t="s">
        <v>315</v>
      </c>
      <c r="M205" s="180"/>
      <c r="N205" s="242" t="s">
        <v>313</v>
      </c>
      <c r="O205" s="181" t="str">
        <f>IFERROR(I205*'Exchange rates'!$C$11, "ND")</f>
        <v>ND</v>
      </c>
      <c r="P205" s="181">
        <f>IFERROR(J205*'Exchange rates'!$D$11, "ND")</f>
        <v>3.224716685605479E-2</v>
      </c>
      <c r="Q205" s="181" t="str">
        <f>IFERROR(K205*'Exchange rates'!$E$11, "ND")</f>
        <v>ND</v>
      </c>
      <c r="R205" s="251" t="str">
        <f>IFERROR(L205*'Exchange rates'!$F$11, "ND")</f>
        <v>ND</v>
      </c>
      <c r="S205" s="68"/>
    </row>
    <row r="206" spans="1:19" x14ac:dyDescent="0.2">
      <c r="A206" s="253" t="s">
        <v>395</v>
      </c>
      <c r="B206" s="182" t="s">
        <v>238</v>
      </c>
      <c r="C206" s="183" t="s">
        <v>222</v>
      </c>
      <c r="D206" s="182" t="s">
        <v>236</v>
      </c>
      <c r="E206" s="184" t="s">
        <v>234</v>
      </c>
      <c r="F206" s="185" t="s">
        <v>54</v>
      </c>
      <c r="G206" s="186" t="s">
        <v>224</v>
      </c>
      <c r="H206" s="186" t="s">
        <v>227</v>
      </c>
      <c r="I206" s="190">
        <v>0.49674999999999997</v>
      </c>
      <c r="J206" s="190" t="s">
        <v>315</v>
      </c>
      <c r="K206" s="190" t="s">
        <v>315</v>
      </c>
      <c r="L206" s="190" t="s">
        <v>315</v>
      </c>
      <c r="M206" s="191"/>
      <c r="N206" s="185" t="s">
        <v>313</v>
      </c>
      <c r="O206" s="173">
        <f>IFERROR(I206*'Exchange rates'!$C$11, "ND")</f>
        <v>7.3926631445792104E-2</v>
      </c>
      <c r="P206" s="173" t="str">
        <f>IFERROR(J206*'Exchange rates'!$D$11, "ND")</f>
        <v>ND</v>
      </c>
      <c r="Q206" s="173" t="str">
        <f>IFERROR(K206*'Exchange rates'!$E$11, "ND")</f>
        <v>ND</v>
      </c>
      <c r="R206" s="249" t="str">
        <f>IFERROR(L206*'Exchange rates'!$F$11, "ND")</f>
        <v>ND</v>
      </c>
      <c r="S206" s="68"/>
    </row>
    <row r="207" spans="1:19" x14ac:dyDescent="0.2">
      <c r="A207" s="252" t="s">
        <v>134</v>
      </c>
      <c r="B207" s="174" t="s">
        <v>238</v>
      </c>
      <c r="C207" s="175" t="s">
        <v>222</v>
      </c>
      <c r="D207" s="174" t="s">
        <v>236</v>
      </c>
      <c r="E207" s="176" t="s">
        <v>234</v>
      </c>
      <c r="F207" s="177" t="s">
        <v>54</v>
      </c>
      <c r="G207" s="178" t="s">
        <v>224</v>
      </c>
      <c r="H207" s="178" t="s">
        <v>227</v>
      </c>
      <c r="I207" s="179">
        <v>1.9264400000000001E-2</v>
      </c>
      <c r="J207" s="179">
        <v>3.3599999999999998E-2</v>
      </c>
      <c r="K207" s="179">
        <v>4.2035999999999997E-2</v>
      </c>
      <c r="L207" s="179" t="s">
        <v>315</v>
      </c>
      <c r="M207" s="180"/>
      <c r="N207" s="242" t="s">
        <v>313</v>
      </c>
      <c r="O207" s="181">
        <f>IFERROR(I207*'Exchange rates'!$C$11, "ND")</f>
        <v>2.8669395044274132E-3</v>
      </c>
      <c r="P207" s="181">
        <f>IFERROR(J207*'Exchange rates'!$D$11, "ND")</f>
        <v>5.1595466969687658E-3</v>
      </c>
      <c r="Q207" s="181">
        <f>IFERROR(K207*'Exchange rates'!$E$11, "ND")</f>
        <v>6.1466025237976868E-3</v>
      </c>
      <c r="R207" s="251" t="str">
        <f>IFERROR(L207*'Exchange rates'!$F$11, "ND")</f>
        <v>ND</v>
      </c>
      <c r="S207" s="167"/>
    </row>
    <row r="208" spans="1:19" x14ac:dyDescent="0.2">
      <c r="A208" s="253" t="s">
        <v>136</v>
      </c>
      <c r="B208" s="182" t="s">
        <v>238</v>
      </c>
      <c r="C208" s="183" t="s">
        <v>222</v>
      </c>
      <c r="D208" s="182" t="s">
        <v>236</v>
      </c>
      <c r="E208" s="184" t="s">
        <v>234</v>
      </c>
      <c r="F208" s="185" t="s">
        <v>54</v>
      </c>
      <c r="G208" s="186" t="s">
        <v>224</v>
      </c>
      <c r="H208" s="186" t="s">
        <v>227</v>
      </c>
      <c r="I208" s="190" t="s">
        <v>315</v>
      </c>
      <c r="J208" s="190">
        <v>0.62764409999999993</v>
      </c>
      <c r="K208" s="190">
        <v>0.44610120000000003</v>
      </c>
      <c r="L208" s="190" t="s">
        <v>315</v>
      </c>
      <c r="M208" s="191"/>
      <c r="N208" s="185" t="s">
        <v>313</v>
      </c>
      <c r="O208" s="173" t="str">
        <f>IFERROR(I208*'Exchange rates'!$C$11, "ND")</f>
        <v>ND</v>
      </c>
      <c r="P208" s="173">
        <f>IFERROR(J208*'Exchange rates'!$D$11, "ND")</f>
        <v>9.6379733423420641E-2</v>
      </c>
      <c r="Q208" s="173">
        <f>IFERROR(K208*'Exchange rates'!$E$11, "ND")</f>
        <v>6.5229963883080624E-2</v>
      </c>
      <c r="R208" s="249" t="str">
        <f>IFERROR(L208*'Exchange rates'!$F$11, "ND")</f>
        <v>ND</v>
      </c>
      <c r="S208" s="167"/>
    </row>
    <row r="209" spans="1:19" x14ac:dyDescent="0.2">
      <c r="A209" s="238" t="s">
        <v>659</v>
      </c>
      <c r="B209" s="239" t="s">
        <v>238</v>
      </c>
      <c r="C209" s="240" t="s">
        <v>222</v>
      </c>
      <c r="D209" s="239" t="s">
        <v>236</v>
      </c>
      <c r="E209" s="241" t="s">
        <v>234</v>
      </c>
      <c r="F209" s="242" t="s">
        <v>54</v>
      </c>
      <c r="G209" s="243" t="s">
        <v>224</v>
      </c>
      <c r="H209" s="243" t="s">
        <v>227</v>
      </c>
      <c r="I209" s="254">
        <v>0.10996</v>
      </c>
      <c r="J209" s="254">
        <v>5.6996800000000007</v>
      </c>
      <c r="K209" s="254">
        <v>10.21416</v>
      </c>
      <c r="L209" s="254">
        <v>4.7202399999999995</v>
      </c>
      <c r="M209" s="255"/>
      <c r="N209" s="239" t="s">
        <v>268</v>
      </c>
      <c r="O209" s="246">
        <f>IFERROR(I209*'Exchange rates'!$C$11, "ND")</f>
        <v>1.6364312820894414E-2</v>
      </c>
      <c r="P209" s="246">
        <f>IFERROR(J209*'Exchange rates'!$D$11, "ND")</f>
        <v>0.87523110469580179</v>
      </c>
      <c r="Q209" s="246">
        <f>IFERROR(K209*'Exchange rates'!$E$11, "ND")</f>
        <v>1.4935384345435669</v>
      </c>
      <c r="R209" s="247">
        <f>IFERROR(L209*'Exchange rates'!$F$11, "ND")</f>
        <v>0.67029821073558638</v>
      </c>
      <c r="S209" s="167"/>
    </row>
    <row r="210" spans="1:19" x14ac:dyDescent="0.2">
      <c r="A210" s="252" t="s">
        <v>396</v>
      </c>
      <c r="B210" s="174" t="s">
        <v>238</v>
      </c>
      <c r="C210" s="174" t="s">
        <v>222</v>
      </c>
      <c r="D210" s="174" t="s">
        <v>236</v>
      </c>
      <c r="E210" s="176" t="s">
        <v>234</v>
      </c>
      <c r="F210" s="177" t="s">
        <v>55</v>
      </c>
      <c r="G210" s="178" t="s">
        <v>224</v>
      </c>
      <c r="H210" s="178" t="s">
        <v>227</v>
      </c>
      <c r="I210" s="179" t="s">
        <v>315</v>
      </c>
      <c r="J210" s="179">
        <v>1.6146</v>
      </c>
      <c r="K210" s="179">
        <v>3.7658399999999999</v>
      </c>
      <c r="L210" s="179">
        <v>3.7578</v>
      </c>
      <c r="M210" s="180"/>
      <c r="N210" s="174" t="s">
        <v>271</v>
      </c>
      <c r="O210" s="181" t="str">
        <f>IFERROR(I210*'Exchange rates'!$C$11, "ND")</f>
        <v>ND</v>
      </c>
      <c r="P210" s="181">
        <f>IFERROR(J210*'Exchange rates'!$D$11, "ND")</f>
        <v>0.24793464574183841</v>
      </c>
      <c r="Q210" s="181">
        <f>IFERROR(K210*'Exchange rates'!$E$11, "ND")</f>
        <v>0.55064995832663155</v>
      </c>
      <c r="R210" s="251">
        <f>IFERROR(L210*'Exchange rates'!$F$11, "ND")</f>
        <v>0.53362681056518024</v>
      </c>
      <c r="S210" s="167"/>
    </row>
    <row r="211" spans="1:19" x14ac:dyDescent="0.2">
      <c r="A211" s="252" t="s">
        <v>397</v>
      </c>
      <c r="B211" s="174" t="s">
        <v>238</v>
      </c>
      <c r="C211" s="174" t="s">
        <v>226</v>
      </c>
      <c r="D211" s="174" t="s">
        <v>236</v>
      </c>
      <c r="E211" s="176" t="s">
        <v>234</v>
      </c>
      <c r="F211" s="177" t="s">
        <v>51</v>
      </c>
      <c r="G211" s="178" t="s">
        <v>224</v>
      </c>
      <c r="H211" s="178" t="s">
        <v>227</v>
      </c>
      <c r="I211" s="179" t="s">
        <v>315</v>
      </c>
      <c r="J211" s="179" t="s">
        <v>315</v>
      </c>
      <c r="K211" s="179">
        <v>5.4336000000000002</v>
      </c>
      <c r="L211" s="179">
        <v>2.9586190000000001</v>
      </c>
      <c r="M211" s="180"/>
      <c r="N211" s="192" t="s">
        <v>277</v>
      </c>
      <c r="O211" s="181" t="str">
        <f>IFERROR(I211*'Exchange rates'!$C$11, "ND")</f>
        <v>ND</v>
      </c>
      <c r="P211" s="181" t="str">
        <f>IFERROR(J211*'Exchange rates'!$D$11, "ND")</f>
        <v>ND</v>
      </c>
      <c r="Q211" s="181">
        <f>IFERROR(K211*'Exchange rates'!$E$11, "ND")</f>
        <v>0.79451373758937849</v>
      </c>
      <c r="R211" s="251">
        <f>IFERROR(L211*'Exchange rates'!$F$11, "ND")</f>
        <v>0.42013902300482814</v>
      </c>
      <c r="S211" s="166"/>
    </row>
    <row r="212" spans="1:19" x14ac:dyDescent="0.2">
      <c r="A212" s="253" t="s">
        <v>658</v>
      </c>
      <c r="B212" s="182" t="s">
        <v>238</v>
      </c>
      <c r="C212" s="183" t="s">
        <v>222</v>
      </c>
      <c r="D212" s="182" t="s">
        <v>172</v>
      </c>
      <c r="E212" s="184" t="s">
        <v>234</v>
      </c>
      <c r="F212" s="185" t="s">
        <v>54</v>
      </c>
      <c r="G212" s="186" t="s">
        <v>224</v>
      </c>
      <c r="H212" s="186" t="s">
        <v>227</v>
      </c>
      <c r="I212" s="190" t="s">
        <v>315</v>
      </c>
      <c r="J212" s="190">
        <v>3.66</v>
      </c>
      <c r="K212" s="190" t="s">
        <v>315</v>
      </c>
      <c r="L212" s="190" t="s">
        <v>315</v>
      </c>
      <c r="M212" s="191"/>
      <c r="N212" s="182" t="s">
        <v>267</v>
      </c>
      <c r="O212" s="173" t="str">
        <f>IFERROR(I212*'Exchange rates'!$C$11, "ND")</f>
        <v>ND</v>
      </c>
      <c r="P212" s="173">
        <f>IFERROR(J212*'Exchange rates'!$D$11, "ND")</f>
        <v>0.56202205091981206</v>
      </c>
      <c r="Q212" s="173" t="str">
        <f>IFERROR(K212*'Exchange rates'!$E$11, "ND")</f>
        <v>ND</v>
      </c>
      <c r="R212" s="249" t="str">
        <f>IFERROR(L212*'Exchange rates'!$F$11, "ND")</f>
        <v>ND</v>
      </c>
      <c r="S212" s="166"/>
    </row>
    <row r="213" spans="1:19" x14ac:dyDescent="0.2">
      <c r="A213" s="238" t="s">
        <v>657</v>
      </c>
      <c r="B213" s="239" t="s">
        <v>238</v>
      </c>
      <c r="C213" s="240" t="s">
        <v>222</v>
      </c>
      <c r="D213" s="239" t="s">
        <v>172</v>
      </c>
      <c r="E213" s="241" t="s">
        <v>234</v>
      </c>
      <c r="F213" s="242" t="s">
        <v>54</v>
      </c>
      <c r="G213" s="243" t="s">
        <v>224</v>
      </c>
      <c r="H213" s="243" t="s">
        <v>227</v>
      </c>
      <c r="I213" s="254">
        <v>6.8000000000000005E-2</v>
      </c>
      <c r="J213" s="254">
        <v>5.9536000000000007</v>
      </c>
      <c r="K213" s="254">
        <v>3.8844799999999999</v>
      </c>
      <c r="L213" s="254">
        <v>2.9356000000000004</v>
      </c>
      <c r="M213" s="255"/>
      <c r="N213" s="239" t="s">
        <v>268</v>
      </c>
      <c r="O213" s="246">
        <f>IFERROR(I213*'Exchange rates'!$C$11, "ND")</f>
        <v>1.0119800580400328E-2</v>
      </c>
      <c r="P213" s="246">
        <f>IFERROR(J213*'Exchange rates'!$D$11, "ND")</f>
        <v>0.91422253616289439</v>
      </c>
      <c r="Q213" s="246">
        <f>IFERROR(K213*'Exchange rates'!$E$11, "ND")</f>
        <v>0.56799777742034541</v>
      </c>
      <c r="R213" s="247">
        <f>IFERROR(L213*'Exchange rates'!$F$11, "ND")</f>
        <v>0.41687020732746377</v>
      </c>
      <c r="S213" s="166"/>
    </row>
    <row r="214" spans="1:19" x14ac:dyDescent="0.2">
      <c r="A214" s="250" t="s">
        <v>640</v>
      </c>
      <c r="B214" s="174" t="s">
        <v>238</v>
      </c>
      <c r="C214" s="194" t="s">
        <v>222</v>
      </c>
      <c r="D214" s="174" t="s">
        <v>172</v>
      </c>
      <c r="E214" s="176" t="s">
        <v>207</v>
      </c>
      <c r="F214" s="177" t="s">
        <v>54</v>
      </c>
      <c r="G214" s="178" t="s">
        <v>462</v>
      </c>
      <c r="H214" s="178" t="s">
        <v>227</v>
      </c>
      <c r="I214" s="195">
        <v>0.1502</v>
      </c>
      <c r="J214" s="195">
        <v>22.1753</v>
      </c>
      <c r="K214" s="195">
        <v>8.9413999999999998</v>
      </c>
      <c r="L214" s="179" t="s">
        <v>315</v>
      </c>
      <c r="M214" s="180"/>
      <c r="N214" s="174" t="s">
        <v>268</v>
      </c>
      <c r="O214" s="181">
        <f>IFERROR(I214*'Exchange rates'!$C$11, "ND")</f>
        <v>2.2352853634943076E-2</v>
      </c>
      <c r="P214" s="181">
        <f>IFERROR(J214*'Exchange rates'!$D$11, "ND")</f>
        <v>3.4051933294431991</v>
      </c>
      <c r="Q214" s="181">
        <f>IFERROR(K214*'Exchange rates'!$E$11, "ND")</f>
        <v>1.3074324818318737</v>
      </c>
      <c r="R214" s="251" t="str">
        <f>IFERROR(L214*'Exchange rates'!$F$11, "ND")</f>
        <v>ND</v>
      </c>
      <c r="S214" s="166"/>
    </row>
    <row r="215" spans="1:19" x14ac:dyDescent="0.2">
      <c r="A215" s="238" t="s">
        <v>641</v>
      </c>
      <c r="B215" s="239" t="s">
        <v>238</v>
      </c>
      <c r="C215" s="240" t="s">
        <v>222</v>
      </c>
      <c r="D215" s="239" t="s">
        <v>172</v>
      </c>
      <c r="E215" s="241" t="s">
        <v>207</v>
      </c>
      <c r="F215" s="242" t="s">
        <v>54</v>
      </c>
      <c r="G215" s="243" t="s">
        <v>462</v>
      </c>
      <c r="H215" s="243" t="s">
        <v>227</v>
      </c>
      <c r="I215" s="254" t="s">
        <v>315</v>
      </c>
      <c r="J215" s="254" t="s">
        <v>315</v>
      </c>
      <c r="K215" s="254" t="s">
        <v>315</v>
      </c>
      <c r="L215" s="254">
        <v>2.4700000000000002</v>
      </c>
      <c r="M215" s="255"/>
      <c r="N215" s="239" t="s">
        <v>268</v>
      </c>
      <c r="O215" s="246" t="str">
        <f>IFERROR(I215*'Exchange rates'!$C$11, "ND")</f>
        <v>ND</v>
      </c>
      <c r="P215" s="246" t="str">
        <f>IFERROR(J215*'Exchange rates'!$D$11, "ND")</f>
        <v>ND</v>
      </c>
      <c r="Q215" s="246" t="str">
        <f>IFERROR(K215*'Exchange rates'!$E$11, "ND")</f>
        <v>ND</v>
      </c>
      <c r="R215" s="247">
        <f>IFERROR(L215*'Exchange rates'!$F$11, "ND")</f>
        <v>0.35075262709457539</v>
      </c>
      <c r="S215" s="166"/>
    </row>
    <row r="216" spans="1:19" x14ac:dyDescent="0.2">
      <c r="A216" s="253" t="s">
        <v>642</v>
      </c>
      <c r="B216" s="182" t="s">
        <v>238</v>
      </c>
      <c r="C216" s="183" t="s">
        <v>222</v>
      </c>
      <c r="D216" s="182" t="s">
        <v>172</v>
      </c>
      <c r="E216" s="184" t="s">
        <v>207</v>
      </c>
      <c r="F216" s="185" t="s">
        <v>54</v>
      </c>
      <c r="G216" s="186" t="s">
        <v>224</v>
      </c>
      <c r="H216" s="186" t="s">
        <v>227</v>
      </c>
      <c r="I216" s="190" t="s">
        <v>315</v>
      </c>
      <c r="J216" s="190">
        <v>5</v>
      </c>
      <c r="K216" s="190" t="s">
        <v>315</v>
      </c>
      <c r="L216" s="190" t="s">
        <v>315</v>
      </c>
      <c r="M216" s="191"/>
      <c r="N216" s="182" t="s">
        <v>269</v>
      </c>
      <c r="O216" s="173" t="str">
        <f>IFERROR(I216*'Exchange rates'!$C$11, "ND")</f>
        <v>ND</v>
      </c>
      <c r="P216" s="173">
        <f>IFERROR(J216*'Exchange rates'!$D$11, "ND")</f>
        <v>0.76778968704892359</v>
      </c>
      <c r="Q216" s="173" t="str">
        <f>IFERROR(K216*'Exchange rates'!$E$11, "ND")</f>
        <v>ND</v>
      </c>
      <c r="R216" s="249" t="str">
        <f>IFERROR(L216*'Exchange rates'!$F$11, "ND")</f>
        <v>ND</v>
      </c>
      <c r="S216" s="166"/>
    </row>
    <row r="217" spans="1:19" x14ac:dyDescent="0.2">
      <c r="A217" s="252" t="s">
        <v>643</v>
      </c>
      <c r="B217" s="174" t="s">
        <v>238</v>
      </c>
      <c r="C217" s="175" t="s">
        <v>222</v>
      </c>
      <c r="D217" s="174" t="s">
        <v>172</v>
      </c>
      <c r="E217" s="176" t="s">
        <v>207</v>
      </c>
      <c r="F217" s="177" t="s">
        <v>54</v>
      </c>
      <c r="G217" s="178" t="s">
        <v>462</v>
      </c>
      <c r="H217" s="178" t="s">
        <v>227</v>
      </c>
      <c r="I217" s="179" t="s">
        <v>315</v>
      </c>
      <c r="J217" s="179" t="s">
        <v>315</v>
      </c>
      <c r="K217" s="179" t="s">
        <v>315</v>
      </c>
      <c r="L217" s="179">
        <v>3.7650000000000001</v>
      </c>
      <c r="M217" s="180"/>
      <c r="N217" s="174" t="s">
        <v>288</v>
      </c>
      <c r="O217" s="181" t="str">
        <f>IFERROR(I217*'Exchange rates'!$C$11, "ND")</f>
        <v>ND</v>
      </c>
      <c r="P217" s="181" t="str">
        <f>IFERROR(J217*'Exchange rates'!$D$11, "ND")</f>
        <v>ND</v>
      </c>
      <c r="Q217" s="181" t="str">
        <f>IFERROR(K217*'Exchange rates'!$E$11, "ND")</f>
        <v>ND</v>
      </c>
      <c r="R217" s="251">
        <f>IFERROR(L217*'Exchange rates'!$F$11, "ND")</f>
        <v>0.53464924737290542</v>
      </c>
      <c r="S217" s="167"/>
    </row>
    <row r="218" spans="1:19" x14ac:dyDescent="0.2">
      <c r="A218" s="248" t="s">
        <v>398</v>
      </c>
      <c r="B218" s="182" t="s">
        <v>238</v>
      </c>
      <c r="C218" s="182" t="s">
        <v>222</v>
      </c>
      <c r="D218" s="182" t="s">
        <v>172</v>
      </c>
      <c r="E218" s="184" t="s">
        <v>207</v>
      </c>
      <c r="F218" s="182" t="s">
        <v>116</v>
      </c>
      <c r="G218" s="186" t="s">
        <v>224</v>
      </c>
      <c r="H218" s="186" t="s">
        <v>227</v>
      </c>
      <c r="I218" s="187">
        <v>0</v>
      </c>
      <c r="J218" s="187">
        <v>3.8850000000000002</v>
      </c>
      <c r="K218" s="187">
        <v>20.95</v>
      </c>
      <c r="L218" s="187">
        <v>53.620000000000005</v>
      </c>
      <c r="M218" s="188"/>
      <c r="N218" s="182" t="s">
        <v>299</v>
      </c>
      <c r="O218" s="173">
        <f>IFERROR(I218*'Exchange rates'!$C$11, "ND")</f>
        <v>0</v>
      </c>
      <c r="P218" s="173">
        <f>IFERROR(J218*'Exchange rates'!$D$11, "ND")</f>
        <v>0.59657258683701364</v>
      </c>
      <c r="Q218" s="173">
        <f>IFERROR(K218*'Exchange rates'!$E$11, "ND")</f>
        <v>3.0633581423913205</v>
      </c>
      <c r="R218" s="249">
        <f>IFERROR(L218*'Exchange rates'!$F$11, "ND")</f>
        <v>7.6143141153081508</v>
      </c>
      <c r="S218" s="167"/>
    </row>
    <row r="219" spans="1:19" x14ac:dyDescent="0.2">
      <c r="A219" s="250" t="s">
        <v>398</v>
      </c>
      <c r="B219" s="174" t="s">
        <v>238</v>
      </c>
      <c r="C219" s="174" t="s">
        <v>222</v>
      </c>
      <c r="D219" s="174" t="s">
        <v>172</v>
      </c>
      <c r="E219" s="176" t="s">
        <v>207</v>
      </c>
      <c r="F219" s="174" t="s">
        <v>56</v>
      </c>
      <c r="G219" s="178" t="s">
        <v>462</v>
      </c>
      <c r="H219" s="178" t="s">
        <v>227</v>
      </c>
      <c r="I219" s="195">
        <v>0</v>
      </c>
      <c r="J219" s="195">
        <v>0</v>
      </c>
      <c r="K219" s="195">
        <v>10</v>
      </c>
      <c r="L219" s="195">
        <v>0</v>
      </c>
      <c r="M219" s="204"/>
      <c r="N219" s="174" t="s">
        <v>299</v>
      </c>
      <c r="O219" s="181">
        <f>IFERROR(I219*'Exchange rates'!$C$11, "ND")</f>
        <v>0</v>
      </c>
      <c r="P219" s="181">
        <f>IFERROR(J219*'Exchange rates'!$D$11, "ND")</f>
        <v>0</v>
      </c>
      <c r="Q219" s="181">
        <f>IFERROR(K219*'Exchange rates'!$E$11, "ND")</f>
        <v>1.4622234569886972</v>
      </c>
      <c r="R219" s="251">
        <f>IFERROR(L219*'Exchange rates'!$F$11, "ND")</f>
        <v>0</v>
      </c>
      <c r="S219" s="167"/>
    </row>
    <row r="220" spans="1:19" x14ac:dyDescent="0.2">
      <c r="A220" s="252" t="s">
        <v>399</v>
      </c>
      <c r="B220" s="174" t="s">
        <v>238</v>
      </c>
      <c r="C220" s="174" t="s">
        <v>222</v>
      </c>
      <c r="D220" s="174" t="s">
        <v>172</v>
      </c>
      <c r="E220" s="176" t="s">
        <v>234</v>
      </c>
      <c r="F220" s="177" t="s">
        <v>55</v>
      </c>
      <c r="G220" s="178" t="s">
        <v>224</v>
      </c>
      <c r="H220" s="178" t="s">
        <v>227</v>
      </c>
      <c r="I220" s="179" t="s">
        <v>315</v>
      </c>
      <c r="J220" s="179">
        <v>1.85</v>
      </c>
      <c r="K220" s="179" t="s">
        <v>315</v>
      </c>
      <c r="L220" s="179" t="s">
        <v>315</v>
      </c>
      <c r="M220" s="180" t="s">
        <v>603</v>
      </c>
      <c r="N220" s="174" t="s">
        <v>270</v>
      </c>
      <c r="O220" s="181" t="str">
        <f>IFERROR(I220*'Exchange rates'!$C$11, "ND")</f>
        <v>ND</v>
      </c>
      <c r="P220" s="181">
        <f>IFERROR(J220*'Exchange rates'!$D$11, "ND")</f>
        <v>0.28408218420810172</v>
      </c>
      <c r="Q220" s="181" t="str">
        <f>IFERROR(K220*'Exchange rates'!$E$11, "ND")</f>
        <v>ND</v>
      </c>
      <c r="R220" s="251" t="str">
        <f>IFERROR(L220*'Exchange rates'!$F$11, "ND")</f>
        <v>ND</v>
      </c>
      <c r="S220" s="167"/>
    </row>
    <row r="221" spans="1:19" x14ac:dyDescent="0.2">
      <c r="A221" s="238" t="s">
        <v>652</v>
      </c>
      <c r="B221" s="239" t="s">
        <v>238</v>
      </c>
      <c r="C221" s="239" t="s">
        <v>222</v>
      </c>
      <c r="D221" s="239" t="s">
        <v>172</v>
      </c>
      <c r="E221" s="241" t="s">
        <v>234</v>
      </c>
      <c r="F221" s="242" t="s">
        <v>55</v>
      </c>
      <c r="G221" s="243" t="s">
        <v>462</v>
      </c>
      <c r="H221" s="243" t="s">
        <v>227</v>
      </c>
      <c r="I221" s="254">
        <v>2.4026000000000001</v>
      </c>
      <c r="J221" s="254">
        <v>1.1281000000000001</v>
      </c>
      <c r="K221" s="254">
        <v>2.21</v>
      </c>
      <c r="L221" s="254">
        <v>2.3199999999999998</v>
      </c>
      <c r="M221" s="255"/>
      <c r="N221" s="239" t="s">
        <v>270</v>
      </c>
      <c r="O221" s="246">
        <f>IFERROR(I221*'Exchange rates'!$C$11, "ND")</f>
        <v>0.3575563658010269</v>
      </c>
      <c r="P221" s="246">
        <f>IFERROR(J221*'Exchange rates'!$D$11, "ND")</f>
        <v>0.17322870919197814</v>
      </c>
      <c r="Q221" s="246">
        <f>IFERROR(K221*'Exchange rates'!$E$11, "ND")</f>
        <v>0.32315138399450205</v>
      </c>
      <c r="R221" s="247">
        <f>IFERROR(L221*'Exchange rates'!$F$11, "ND")</f>
        <v>0.32945186026696954</v>
      </c>
      <c r="S221" s="167"/>
    </row>
    <row r="222" spans="1:19" x14ac:dyDescent="0.2">
      <c r="A222" s="262" t="s">
        <v>186</v>
      </c>
      <c r="B222" s="174" t="s">
        <v>238</v>
      </c>
      <c r="C222" s="174" t="s">
        <v>222</v>
      </c>
      <c r="D222" s="174" t="s">
        <v>172</v>
      </c>
      <c r="E222" s="176" t="s">
        <v>234</v>
      </c>
      <c r="F222" s="177" t="s">
        <v>55</v>
      </c>
      <c r="G222" s="178" t="s">
        <v>224</v>
      </c>
      <c r="H222" s="178" t="s">
        <v>227</v>
      </c>
      <c r="I222" s="179">
        <v>2.3525999999999998</v>
      </c>
      <c r="J222" s="179">
        <v>3.6756000000000002</v>
      </c>
      <c r="K222" s="179">
        <v>3.6987000000000001</v>
      </c>
      <c r="L222" s="179">
        <v>4.1310000000000002</v>
      </c>
      <c r="M222" s="180"/>
      <c r="N222" s="174" t="s">
        <v>271</v>
      </c>
      <c r="O222" s="181">
        <f>IFERROR(I222*'Exchange rates'!$C$11, "ND")</f>
        <v>0.35011533596249722</v>
      </c>
      <c r="P222" s="181">
        <f>IFERROR(J222*'Exchange rates'!$D$11, "ND")</f>
        <v>0.56441755474340471</v>
      </c>
      <c r="Q222" s="181">
        <f>IFERROR(K222*'Exchange rates'!$E$11, "ND")</f>
        <v>0.54083259003640938</v>
      </c>
      <c r="R222" s="251">
        <f>IFERROR(L222*'Exchange rates'!$F$11, "ND")</f>
        <v>0.58662311843226356</v>
      </c>
      <c r="S222" s="167"/>
    </row>
    <row r="223" spans="1:19" x14ac:dyDescent="0.2">
      <c r="A223" s="238" t="s">
        <v>184</v>
      </c>
      <c r="B223" s="239" t="s">
        <v>238</v>
      </c>
      <c r="C223" s="239" t="s">
        <v>222</v>
      </c>
      <c r="D223" s="239" t="s">
        <v>172</v>
      </c>
      <c r="E223" s="241" t="s">
        <v>234</v>
      </c>
      <c r="F223" s="242" t="s">
        <v>55</v>
      </c>
      <c r="G223" s="243" t="s">
        <v>462</v>
      </c>
      <c r="H223" s="243" t="s">
        <v>227</v>
      </c>
      <c r="I223" s="254">
        <v>21.035</v>
      </c>
      <c r="J223" s="254">
        <v>12.031499999999999</v>
      </c>
      <c r="K223" s="254">
        <v>0.87419999999999998</v>
      </c>
      <c r="L223" s="254">
        <v>12.54</v>
      </c>
      <c r="M223" s="255"/>
      <c r="N223" s="239" t="s">
        <v>271</v>
      </c>
      <c r="O223" s="246">
        <f>IFERROR(I223*'Exchange rates'!$C$11, "ND")</f>
        <v>3.1304412530694252</v>
      </c>
      <c r="P223" s="246">
        <f>IFERROR(J223*'Exchange rates'!$D$11, "ND")</f>
        <v>1.8475323239458246</v>
      </c>
      <c r="Q223" s="246">
        <f>IFERROR(K223*'Exchange rates'!$E$11, "ND")</f>
        <v>0.12782757460995189</v>
      </c>
      <c r="R223" s="247">
        <f>IFERROR(L223*'Exchange rates'!$F$11, "ND")</f>
        <v>1.780744106787844</v>
      </c>
      <c r="S223" s="167"/>
    </row>
    <row r="224" spans="1:19" x14ac:dyDescent="0.2">
      <c r="A224" s="252" t="s">
        <v>628</v>
      </c>
      <c r="B224" s="174" t="s">
        <v>238</v>
      </c>
      <c r="C224" s="174" t="s">
        <v>222</v>
      </c>
      <c r="D224" s="174" t="s">
        <v>172</v>
      </c>
      <c r="E224" s="176" t="s">
        <v>234</v>
      </c>
      <c r="F224" s="177" t="s">
        <v>55</v>
      </c>
      <c r="G224" s="178" t="s">
        <v>462</v>
      </c>
      <c r="H224" s="178" t="s">
        <v>227</v>
      </c>
      <c r="I224" s="179">
        <v>16.6906</v>
      </c>
      <c r="J224" s="179">
        <v>12.427300000000002</v>
      </c>
      <c r="K224" s="179">
        <v>8.8317000000000014</v>
      </c>
      <c r="L224" s="179">
        <v>46.18</v>
      </c>
      <c r="M224" s="180"/>
      <c r="N224" s="174" t="s">
        <v>271</v>
      </c>
      <c r="O224" s="181">
        <f>IFERROR(I224*'Exchange rates'!$C$11, "ND")</f>
        <v>2.4839050524592605</v>
      </c>
      <c r="P224" s="181">
        <f>IFERROR(J224*'Exchange rates'!$D$11, "ND")</f>
        <v>1.9083105555726179</v>
      </c>
      <c r="Q224" s="181">
        <f>IFERROR(K224*'Exchange rates'!$E$11, "ND")</f>
        <v>1.2913918905087078</v>
      </c>
      <c r="R224" s="251">
        <f>IFERROR(L224*'Exchange rates'!$F$11, "ND")</f>
        <v>6.5577960806589024</v>
      </c>
      <c r="S224" s="167"/>
    </row>
    <row r="225" spans="1:19" x14ac:dyDescent="0.2">
      <c r="A225" s="238" t="s">
        <v>185</v>
      </c>
      <c r="B225" s="239" t="s">
        <v>238</v>
      </c>
      <c r="C225" s="239" t="s">
        <v>222</v>
      </c>
      <c r="D225" s="239" t="s">
        <v>172</v>
      </c>
      <c r="E225" s="241" t="s">
        <v>234</v>
      </c>
      <c r="F225" s="242" t="s">
        <v>55</v>
      </c>
      <c r="G225" s="243" t="s">
        <v>224</v>
      </c>
      <c r="H225" s="243" t="s">
        <v>227</v>
      </c>
      <c r="I225" s="254">
        <v>12.164999999999999</v>
      </c>
      <c r="J225" s="254">
        <v>25.61</v>
      </c>
      <c r="K225" s="254">
        <v>9.7173999999999996</v>
      </c>
      <c r="L225" s="254">
        <v>16.53</v>
      </c>
      <c r="M225" s="255"/>
      <c r="N225" s="239" t="s">
        <v>271</v>
      </c>
      <c r="O225" s="246">
        <f>IFERROR(I225*'Exchange rates'!$C$11, "ND")</f>
        <v>1.8104025597142646</v>
      </c>
      <c r="P225" s="246">
        <f>IFERROR(J225*'Exchange rates'!$D$11, "ND")</f>
        <v>3.9326187770645862</v>
      </c>
      <c r="Q225" s="246">
        <f>IFERROR(K225*'Exchange rates'!$E$11, "ND")</f>
        <v>1.4209010220941964</v>
      </c>
      <c r="R225" s="247">
        <f>IFERROR(L225*'Exchange rates'!$F$11, "ND")</f>
        <v>2.3473445044021584</v>
      </c>
      <c r="S225" s="169"/>
    </row>
    <row r="226" spans="1:19" x14ac:dyDescent="0.2">
      <c r="A226" s="253" t="s">
        <v>612</v>
      </c>
      <c r="B226" s="182" t="s">
        <v>238</v>
      </c>
      <c r="C226" s="182" t="s">
        <v>222</v>
      </c>
      <c r="D226" s="182" t="s">
        <v>172</v>
      </c>
      <c r="E226" s="184" t="s">
        <v>234</v>
      </c>
      <c r="F226" s="185" t="s">
        <v>55</v>
      </c>
      <c r="G226" s="186" t="s">
        <v>462</v>
      </c>
      <c r="H226" s="186" t="s">
        <v>227</v>
      </c>
      <c r="I226" s="190">
        <v>2.4026999999999998</v>
      </c>
      <c r="J226" s="190">
        <v>4.2942</v>
      </c>
      <c r="K226" s="190">
        <v>2.2435</v>
      </c>
      <c r="L226" s="190">
        <v>0</v>
      </c>
      <c r="M226" s="191"/>
      <c r="N226" s="182" t="s">
        <v>271</v>
      </c>
      <c r="O226" s="173">
        <f>IFERROR(I226*'Exchange rates'!$C$11, "ND")</f>
        <v>0.35757124786070393</v>
      </c>
      <c r="P226" s="173">
        <f>IFERROR(J226*'Exchange rates'!$D$11, "ND")</f>
        <v>0.65940849482509756</v>
      </c>
      <c r="Q226" s="173">
        <f>IFERROR(K226*'Exchange rates'!$E$11, "ND")</f>
        <v>0.3280498325754142</v>
      </c>
      <c r="R226" s="249">
        <f>IFERROR(L226*'Exchange rates'!$F$11, "ND")</f>
        <v>0</v>
      </c>
      <c r="S226" s="170"/>
    </row>
    <row r="227" spans="1:19" x14ac:dyDescent="0.2">
      <c r="A227" s="238" t="s">
        <v>400</v>
      </c>
      <c r="B227" s="239" t="s">
        <v>238</v>
      </c>
      <c r="C227" s="239" t="s">
        <v>222</v>
      </c>
      <c r="D227" s="239" t="s">
        <v>172</v>
      </c>
      <c r="E227" s="241" t="s">
        <v>234</v>
      </c>
      <c r="F227" s="242" t="s">
        <v>55</v>
      </c>
      <c r="G227" s="243" t="s">
        <v>462</v>
      </c>
      <c r="H227" s="243" t="s">
        <v>227</v>
      </c>
      <c r="I227" s="254" t="s">
        <v>315</v>
      </c>
      <c r="J227" s="254" t="s">
        <v>315</v>
      </c>
      <c r="K227" s="254" t="s">
        <v>315</v>
      </c>
      <c r="L227" s="254">
        <v>0.7</v>
      </c>
      <c r="M227" s="255" t="s">
        <v>603</v>
      </c>
      <c r="N227" s="239" t="s">
        <v>272</v>
      </c>
      <c r="O227" s="246" t="str">
        <f>IFERROR(I227*'Exchange rates'!$C$11, "ND")</f>
        <v>ND</v>
      </c>
      <c r="P227" s="246" t="str">
        <f>IFERROR(J227*'Exchange rates'!$D$11, "ND")</f>
        <v>ND</v>
      </c>
      <c r="Q227" s="246" t="str">
        <f>IFERROR(K227*'Exchange rates'!$E$11, "ND")</f>
        <v>ND</v>
      </c>
      <c r="R227" s="247">
        <f>IFERROR(L227*'Exchange rates'!$F$11, "ND")</f>
        <v>9.9403578528827016E-2</v>
      </c>
      <c r="S227" s="170"/>
    </row>
    <row r="228" spans="1:19" x14ac:dyDescent="0.2">
      <c r="A228" s="252" t="s">
        <v>635</v>
      </c>
      <c r="B228" s="174" t="s">
        <v>238</v>
      </c>
      <c r="C228" s="192" t="s">
        <v>222</v>
      </c>
      <c r="D228" s="174" t="s">
        <v>172</v>
      </c>
      <c r="E228" s="176" t="s">
        <v>234</v>
      </c>
      <c r="F228" s="177" t="s">
        <v>51</v>
      </c>
      <c r="G228" s="178" t="s">
        <v>224</v>
      </c>
      <c r="H228" s="178" t="s">
        <v>227</v>
      </c>
      <c r="I228" s="179">
        <v>0.113440375</v>
      </c>
      <c r="J228" s="179" t="s">
        <v>315</v>
      </c>
      <c r="K228" s="179" t="s">
        <v>315</v>
      </c>
      <c r="L228" s="179" t="s">
        <v>315</v>
      </c>
      <c r="M228" s="180"/>
      <c r="N228" s="177" t="s">
        <v>282</v>
      </c>
      <c r="O228" s="181">
        <f>IFERROR(I228*'Exchange rates'!$C$11, "ND")</f>
        <v>1.6882264305379865E-2</v>
      </c>
      <c r="P228" s="181" t="str">
        <f>IFERROR(J228*'Exchange rates'!$D$11, "ND")</f>
        <v>ND</v>
      </c>
      <c r="Q228" s="181" t="str">
        <f>IFERROR(K228*'Exchange rates'!$E$11, "ND")</f>
        <v>ND</v>
      </c>
      <c r="R228" s="251" t="str">
        <f>IFERROR(L228*'Exchange rates'!$F$11, "ND")</f>
        <v>ND</v>
      </c>
      <c r="S228" s="170"/>
    </row>
    <row r="229" spans="1:19" x14ac:dyDescent="0.2">
      <c r="A229" s="238" t="s">
        <v>672</v>
      </c>
      <c r="B229" s="239" t="s">
        <v>238</v>
      </c>
      <c r="C229" s="239" t="s">
        <v>222</v>
      </c>
      <c r="D229" s="239" t="s">
        <v>172</v>
      </c>
      <c r="E229" s="241" t="s">
        <v>234</v>
      </c>
      <c r="F229" s="242" t="s">
        <v>51</v>
      </c>
      <c r="G229" s="243" t="s">
        <v>224</v>
      </c>
      <c r="H229" s="243" t="s">
        <v>227</v>
      </c>
      <c r="I229" s="254">
        <v>0.511791</v>
      </c>
      <c r="J229" s="254" t="s">
        <v>315</v>
      </c>
      <c r="K229" s="254" t="s">
        <v>315</v>
      </c>
      <c r="L229" s="254" t="s">
        <v>315</v>
      </c>
      <c r="M229" s="255"/>
      <c r="N229" s="242" t="s">
        <v>282</v>
      </c>
      <c r="O229" s="246">
        <f>IFERROR(I229*'Exchange rates'!$C$11, "ND")</f>
        <v>7.6165042041818592E-2</v>
      </c>
      <c r="P229" s="246" t="str">
        <f>IFERROR(J229*'Exchange rates'!$D$11, "ND")</f>
        <v>ND</v>
      </c>
      <c r="Q229" s="246" t="str">
        <f>IFERROR(K229*'Exchange rates'!$E$11, "ND")</f>
        <v>ND</v>
      </c>
      <c r="R229" s="247" t="str">
        <f>IFERROR(L229*'Exchange rates'!$F$11, "ND")</f>
        <v>ND</v>
      </c>
      <c r="S229" s="170"/>
    </row>
    <row r="230" spans="1:19" x14ac:dyDescent="0.2">
      <c r="A230" s="252" t="s">
        <v>673</v>
      </c>
      <c r="B230" s="174" t="s">
        <v>238</v>
      </c>
      <c r="C230" s="174" t="s">
        <v>222</v>
      </c>
      <c r="D230" s="174" t="s">
        <v>172</v>
      </c>
      <c r="E230" s="176" t="s">
        <v>234</v>
      </c>
      <c r="F230" s="177" t="s">
        <v>51</v>
      </c>
      <c r="G230" s="178" t="s">
        <v>224</v>
      </c>
      <c r="H230" s="178" t="s">
        <v>227</v>
      </c>
      <c r="I230" s="179">
        <v>0.51086494999999998</v>
      </c>
      <c r="J230" s="179" t="s">
        <v>315</v>
      </c>
      <c r="K230" s="179" t="s">
        <v>315</v>
      </c>
      <c r="L230" s="179" t="s">
        <v>315</v>
      </c>
      <c r="M230" s="180"/>
      <c r="N230" s="177" t="s">
        <v>282</v>
      </c>
      <c r="O230" s="181">
        <f>IFERROR(I230*'Exchange rates'!$C$11, "ND")</f>
        <v>7.6027226728179187E-2</v>
      </c>
      <c r="P230" s="181" t="str">
        <f>IFERROR(J230*'Exchange rates'!$D$11, "ND")</f>
        <v>ND</v>
      </c>
      <c r="Q230" s="181" t="str">
        <f>IFERROR(K230*'Exchange rates'!$E$11, "ND")</f>
        <v>ND</v>
      </c>
      <c r="R230" s="251" t="str">
        <f>IFERROR(L230*'Exchange rates'!$F$11, "ND")</f>
        <v>ND</v>
      </c>
      <c r="S230" s="170"/>
    </row>
    <row r="231" spans="1:19" x14ac:dyDescent="0.2">
      <c r="A231" s="238" t="s">
        <v>674</v>
      </c>
      <c r="B231" s="239" t="s">
        <v>238</v>
      </c>
      <c r="C231" s="239" t="s">
        <v>222</v>
      </c>
      <c r="D231" s="239" t="s">
        <v>172</v>
      </c>
      <c r="E231" s="241" t="s">
        <v>234</v>
      </c>
      <c r="F231" s="242" t="s">
        <v>51</v>
      </c>
      <c r="G231" s="243" t="s">
        <v>224</v>
      </c>
      <c r="H231" s="243" t="s">
        <v>227</v>
      </c>
      <c r="I231" s="254">
        <v>5.1188137999999999</v>
      </c>
      <c r="J231" s="254" t="s">
        <v>315</v>
      </c>
      <c r="K231" s="254" t="s">
        <v>315</v>
      </c>
      <c r="L231" s="254" t="s">
        <v>315</v>
      </c>
      <c r="M231" s="255"/>
      <c r="N231" s="242" t="s">
        <v>282</v>
      </c>
      <c r="O231" s="246">
        <f>IFERROR(I231*'Exchange rates'!$C$11, "ND")</f>
        <v>0.76178492447354718</v>
      </c>
      <c r="P231" s="246" t="str">
        <f>IFERROR(J231*'Exchange rates'!$D$11, "ND")</f>
        <v>ND</v>
      </c>
      <c r="Q231" s="246" t="str">
        <f>IFERROR(K231*'Exchange rates'!$E$11, "ND")</f>
        <v>ND</v>
      </c>
      <c r="R231" s="247" t="str">
        <f>IFERROR(L231*'Exchange rates'!$F$11, "ND")</f>
        <v>ND</v>
      </c>
      <c r="S231" s="170"/>
    </row>
    <row r="232" spans="1:19" x14ac:dyDescent="0.2">
      <c r="A232" s="252" t="s">
        <v>675</v>
      </c>
      <c r="B232" s="174" t="s">
        <v>238</v>
      </c>
      <c r="C232" s="174" t="s">
        <v>222</v>
      </c>
      <c r="D232" s="174" t="s">
        <v>172</v>
      </c>
      <c r="E232" s="176" t="s">
        <v>234</v>
      </c>
      <c r="F232" s="177" t="s">
        <v>51</v>
      </c>
      <c r="G232" s="178" t="s">
        <v>224</v>
      </c>
      <c r="H232" s="178" t="s">
        <v>227</v>
      </c>
      <c r="I232" s="179">
        <v>5.8600900999999999</v>
      </c>
      <c r="J232" s="179" t="s">
        <v>315</v>
      </c>
      <c r="K232" s="179" t="s">
        <v>315</v>
      </c>
      <c r="L232" s="179" t="s">
        <v>315</v>
      </c>
      <c r="M232" s="180"/>
      <c r="N232" s="177" t="s">
        <v>282</v>
      </c>
      <c r="O232" s="181">
        <f>IFERROR(I232*'Exchange rates'!$C$11, "ND")</f>
        <v>0.87210210581144432</v>
      </c>
      <c r="P232" s="181" t="str">
        <f>IFERROR(J232*'Exchange rates'!$D$11, "ND")</f>
        <v>ND</v>
      </c>
      <c r="Q232" s="181" t="str">
        <f>IFERROR(K232*'Exchange rates'!$E$11, "ND")</f>
        <v>ND</v>
      </c>
      <c r="R232" s="251" t="str">
        <f>IFERROR(L232*'Exchange rates'!$F$11, "ND")</f>
        <v>ND</v>
      </c>
      <c r="S232" s="170"/>
    </row>
    <row r="233" spans="1:19" x14ac:dyDescent="0.2">
      <c r="A233" s="238" t="s">
        <v>401</v>
      </c>
      <c r="B233" s="239" t="s">
        <v>238</v>
      </c>
      <c r="C233" s="261" t="s">
        <v>222</v>
      </c>
      <c r="D233" s="239" t="s">
        <v>172</v>
      </c>
      <c r="E233" s="241" t="s">
        <v>234</v>
      </c>
      <c r="F233" s="242" t="s">
        <v>51</v>
      </c>
      <c r="G233" s="243" t="s">
        <v>224</v>
      </c>
      <c r="H233" s="243" t="s">
        <v>225</v>
      </c>
      <c r="I233" s="254">
        <v>3.28492315</v>
      </c>
      <c r="J233" s="254">
        <v>3.6174249999999999</v>
      </c>
      <c r="K233" s="254" t="s">
        <v>315</v>
      </c>
      <c r="L233" s="254" t="s">
        <v>315</v>
      </c>
      <c r="M233" s="255"/>
      <c r="N233" s="242" t="s">
        <v>283</v>
      </c>
      <c r="O233" s="246">
        <f>IFERROR(I233*'Exchange rates'!$C$11, "ND")</f>
        <v>0.48886422352853637</v>
      </c>
      <c r="P233" s="246">
        <f>IFERROR(J233*'Exchange rates'!$D$11, "ND")</f>
        <v>0.55548432173459039</v>
      </c>
      <c r="Q233" s="246" t="str">
        <f>IFERROR(K233*'Exchange rates'!$E$11, "ND")</f>
        <v>ND</v>
      </c>
      <c r="R233" s="247" t="str">
        <f>IFERROR(L233*'Exchange rates'!$F$11, "ND")</f>
        <v>ND</v>
      </c>
      <c r="S233" s="170"/>
    </row>
    <row r="234" spans="1:19" x14ac:dyDescent="0.2">
      <c r="A234" s="253" t="s">
        <v>402</v>
      </c>
      <c r="B234" s="182" t="s">
        <v>238</v>
      </c>
      <c r="C234" s="182" t="s">
        <v>222</v>
      </c>
      <c r="D234" s="182" t="s">
        <v>172</v>
      </c>
      <c r="E234" s="184" t="s">
        <v>234</v>
      </c>
      <c r="F234" s="185" t="s">
        <v>51</v>
      </c>
      <c r="G234" s="186" t="s">
        <v>462</v>
      </c>
      <c r="H234" s="186" t="s">
        <v>225</v>
      </c>
      <c r="I234" s="190">
        <v>8.3396807999999989E-2</v>
      </c>
      <c r="J234" s="190">
        <v>0.10661752799999999</v>
      </c>
      <c r="K234" s="190">
        <v>0.117501048</v>
      </c>
      <c r="L234" s="190">
        <v>0.11702217599999999</v>
      </c>
      <c r="M234" s="191" t="s">
        <v>603</v>
      </c>
      <c r="N234" s="185" t="s">
        <v>280</v>
      </c>
      <c r="O234" s="173">
        <f>IFERROR(I234*'Exchange rates'!$C$11, "ND")</f>
        <v>1.2411162735322568E-2</v>
      </c>
      <c r="P234" s="173">
        <f>IFERROR(J234*'Exchange rates'!$D$11, "ND")</f>
        <v>1.6371967691409969E-2</v>
      </c>
      <c r="Q234" s="173">
        <f>IFERROR(K234*'Exchange rates'!$E$11, "ND")</f>
        <v>1.7181278860635484E-2</v>
      </c>
      <c r="R234" s="249">
        <f>IFERROR(L234*'Exchange rates'!$F$11, "ND")</f>
        <v>1.6617747230900308E-2</v>
      </c>
      <c r="S234" s="170"/>
    </row>
    <row r="235" spans="1:19" x14ac:dyDescent="0.2">
      <c r="A235" s="252" t="s">
        <v>61</v>
      </c>
      <c r="B235" s="174" t="s">
        <v>238</v>
      </c>
      <c r="C235" s="192" t="s">
        <v>222</v>
      </c>
      <c r="D235" s="174" t="s">
        <v>172</v>
      </c>
      <c r="E235" s="176" t="s">
        <v>234</v>
      </c>
      <c r="F235" s="177" t="s">
        <v>51</v>
      </c>
      <c r="G235" s="178" t="s">
        <v>224</v>
      </c>
      <c r="H235" s="178" t="s">
        <v>227</v>
      </c>
      <c r="I235" s="179">
        <v>8.4778952780091621E-2</v>
      </c>
      <c r="J235" s="179">
        <v>0.13228072213237974</v>
      </c>
      <c r="K235" s="179">
        <v>0</v>
      </c>
      <c r="L235" s="179">
        <v>0</v>
      </c>
      <c r="M235" s="180" t="s">
        <v>602</v>
      </c>
      <c r="N235" s="177" t="s">
        <v>280</v>
      </c>
      <c r="O235" s="181">
        <f>IFERROR(I235*'Exchange rates'!$C$11, "ND")</f>
        <v>1.2616854346319165E-2</v>
      </c>
      <c r="P235" s="181">
        <f>IFERROR(J235*'Exchange rates'!$D$11, "ND")</f>
        <v>2.0312754849725091E-2</v>
      </c>
      <c r="Q235" s="181">
        <f>IFERROR(K235*'Exchange rates'!$E$11, "ND")</f>
        <v>0</v>
      </c>
      <c r="R235" s="251">
        <f>IFERROR(L235*'Exchange rates'!$F$11, "ND")</f>
        <v>0</v>
      </c>
      <c r="S235" s="170"/>
    </row>
    <row r="236" spans="1:19" x14ac:dyDescent="0.2">
      <c r="A236" s="253" t="s">
        <v>664</v>
      </c>
      <c r="B236" s="182" t="s">
        <v>238</v>
      </c>
      <c r="C236" s="182" t="s">
        <v>222</v>
      </c>
      <c r="D236" s="182" t="s">
        <v>172</v>
      </c>
      <c r="E236" s="184" t="s">
        <v>234</v>
      </c>
      <c r="F236" s="185" t="s">
        <v>51</v>
      </c>
      <c r="G236" s="186" t="s">
        <v>224</v>
      </c>
      <c r="H236" s="186" t="s">
        <v>227</v>
      </c>
      <c r="I236" s="190" t="s">
        <v>315</v>
      </c>
      <c r="J236" s="190">
        <v>0</v>
      </c>
      <c r="K236" s="190">
        <v>3.7350000000000001E-2</v>
      </c>
      <c r="L236" s="190" t="s">
        <v>315</v>
      </c>
      <c r="M236" s="191"/>
      <c r="N236" s="185" t="s">
        <v>280</v>
      </c>
      <c r="O236" s="173" t="str">
        <f>IFERROR(I236*'Exchange rates'!$C$11, "ND")</f>
        <v>ND</v>
      </c>
      <c r="P236" s="173">
        <f>IFERROR(J236*'Exchange rates'!$D$11, "ND")</f>
        <v>0</v>
      </c>
      <c r="Q236" s="173">
        <f>IFERROR(K236*'Exchange rates'!$E$11, "ND")</f>
        <v>5.4614046118527841E-3</v>
      </c>
      <c r="R236" s="249" t="str">
        <f>IFERROR(L236*'Exchange rates'!$F$11, "ND")</f>
        <v>ND</v>
      </c>
      <c r="S236" s="170"/>
    </row>
    <row r="237" spans="1:19" x14ac:dyDescent="0.2">
      <c r="A237" s="238" t="s">
        <v>665</v>
      </c>
      <c r="B237" s="239" t="s">
        <v>238</v>
      </c>
      <c r="C237" s="239" t="s">
        <v>222</v>
      </c>
      <c r="D237" s="239" t="s">
        <v>172</v>
      </c>
      <c r="E237" s="241" t="s">
        <v>234</v>
      </c>
      <c r="F237" s="242" t="s">
        <v>51</v>
      </c>
      <c r="G237" s="243" t="s">
        <v>224</v>
      </c>
      <c r="H237" s="243" t="s">
        <v>227</v>
      </c>
      <c r="I237" s="254" t="s">
        <v>315</v>
      </c>
      <c r="J237" s="254">
        <v>6.3060499999999997E-3</v>
      </c>
      <c r="K237" s="254" t="s">
        <v>315</v>
      </c>
      <c r="L237" s="254">
        <v>1.155E-2</v>
      </c>
      <c r="M237" s="255"/>
      <c r="N237" s="242" t="s">
        <v>280</v>
      </c>
      <c r="O237" s="246" t="str">
        <f>IFERROR(I237*'Exchange rates'!$C$11, "ND")</f>
        <v>ND</v>
      </c>
      <c r="P237" s="246">
        <f>IFERROR(J237*'Exchange rates'!$D$11, "ND")</f>
        <v>9.6834403120297282E-4</v>
      </c>
      <c r="Q237" s="246" t="str">
        <f>IFERROR(K237*'Exchange rates'!$E$11, "ND")</f>
        <v>ND</v>
      </c>
      <c r="R237" s="247">
        <f>IFERROR(L237*'Exchange rates'!$F$11, "ND")</f>
        <v>1.6401590457256459E-3</v>
      </c>
      <c r="S237" s="170"/>
    </row>
    <row r="238" spans="1:19" x14ac:dyDescent="0.2">
      <c r="A238" s="252" t="s">
        <v>676</v>
      </c>
      <c r="B238" s="174" t="s">
        <v>238</v>
      </c>
      <c r="C238" s="174" t="s">
        <v>222</v>
      </c>
      <c r="D238" s="174" t="s">
        <v>172</v>
      </c>
      <c r="E238" s="176" t="s">
        <v>234</v>
      </c>
      <c r="F238" s="177" t="s">
        <v>51</v>
      </c>
      <c r="G238" s="178" t="s">
        <v>224</v>
      </c>
      <c r="H238" s="178" t="s">
        <v>227</v>
      </c>
      <c r="I238" s="179" t="s">
        <v>315</v>
      </c>
      <c r="J238" s="179">
        <v>1.0204245999999999</v>
      </c>
      <c r="K238" s="179" t="s">
        <v>315</v>
      </c>
      <c r="L238" s="179" t="s">
        <v>315</v>
      </c>
      <c r="M238" s="180"/>
      <c r="N238" s="177" t="s">
        <v>280</v>
      </c>
      <c r="O238" s="181" t="str">
        <f>IFERROR(I238*'Exchange rates'!$C$11, "ND")</f>
        <v>ND</v>
      </c>
      <c r="P238" s="181">
        <f>IFERROR(J238*'Exchange rates'!$D$11, "ND")</f>
        <v>0.15669429685820457</v>
      </c>
      <c r="Q238" s="181" t="str">
        <f>IFERROR(K238*'Exchange rates'!$E$11, "ND")</f>
        <v>ND</v>
      </c>
      <c r="R238" s="251" t="str">
        <f>IFERROR(L238*'Exchange rates'!$F$11, "ND")</f>
        <v>ND</v>
      </c>
      <c r="S238" s="170"/>
    </row>
    <row r="239" spans="1:19" x14ac:dyDescent="0.2">
      <c r="A239" s="238" t="s">
        <v>613</v>
      </c>
      <c r="B239" s="239" t="s">
        <v>238</v>
      </c>
      <c r="C239" s="239" t="s">
        <v>222</v>
      </c>
      <c r="D239" s="239" t="s">
        <v>172</v>
      </c>
      <c r="E239" s="241" t="s">
        <v>234</v>
      </c>
      <c r="F239" s="242" t="s">
        <v>51</v>
      </c>
      <c r="G239" s="243" t="s">
        <v>224</v>
      </c>
      <c r="H239" s="243" t="s">
        <v>227</v>
      </c>
      <c r="I239" s="254" t="s">
        <v>315</v>
      </c>
      <c r="J239" s="254">
        <v>2.6384672999999998</v>
      </c>
      <c r="K239" s="254" t="s">
        <v>315</v>
      </c>
      <c r="L239" s="254" t="s">
        <v>315</v>
      </c>
      <c r="M239" s="255"/>
      <c r="N239" s="242" t="s">
        <v>280</v>
      </c>
      <c r="O239" s="246" t="str">
        <f>IFERROR(I239*'Exchange rates'!$C$11, "ND")</f>
        <v>ND</v>
      </c>
      <c r="P239" s="246">
        <f>IFERROR(J239*'Exchange rates'!$D$11, "ND")</f>
        <v>0.40515759651116362</v>
      </c>
      <c r="Q239" s="246" t="str">
        <f>IFERROR(K239*'Exchange rates'!$E$11, "ND")</f>
        <v>ND</v>
      </c>
      <c r="R239" s="247" t="str">
        <f>IFERROR(L239*'Exchange rates'!$F$11, "ND")</f>
        <v>ND</v>
      </c>
      <c r="S239" s="170"/>
    </row>
    <row r="240" spans="1:19" x14ac:dyDescent="0.2">
      <c r="A240" s="252" t="s">
        <v>614</v>
      </c>
      <c r="B240" s="174" t="s">
        <v>238</v>
      </c>
      <c r="C240" s="174" t="s">
        <v>222</v>
      </c>
      <c r="D240" s="174" t="s">
        <v>172</v>
      </c>
      <c r="E240" s="176" t="s">
        <v>234</v>
      </c>
      <c r="F240" s="177" t="s">
        <v>51</v>
      </c>
      <c r="G240" s="178" t="s">
        <v>224</v>
      </c>
      <c r="H240" s="178" t="s">
        <v>227</v>
      </c>
      <c r="I240" s="179" t="s">
        <v>315</v>
      </c>
      <c r="J240" s="179" t="s">
        <v>315</v>
      </c>
      <c r="K240" s="179">
        <v>13</v>
      </c>
      <c r="L240" s="179">
        <v>9.6046900000000004E-2</v>
      </c>
      <c r="M240" s="180"/>
      <c r="N240" s="177" t="s">
        <v>280</v>
      </c>
      <c r="O240" s="181" t="str">
        <f>IFERROR(I240*'Exchange rates'!$C$11, "ND")</f>
        <v>ND</v>
      </c>
      <c r="P240" s="181" t="str">
        <f>IFERROR(J240*'Exchange rates'!$D$11, "ND")</f>
        <v>ND</v>
      </c>
      <c r="Q240" s="181">
        <f>IFERROR(K240*'Exchange rates'!$E$11, "ND")</f>
        <v>1.9008904940853064</v>
      </c>
      <c r="R240" s="251">
        <f>IFERROR(L240*'Exchange rates'!$F$11, "ND")</f>
        <v>1.3639150809429137E-2</v>
      </c>
      <c r="S240" s="170"/>
    </row>
    <row r="241" spans="1:19" x14ac:dyDescent="0.2">
      <c r="A241" s="238" t="s">
        <v>666</v>
      </c>
      <c r="B241" s="239" t="s">
        <v>238</v>
      </c>
      <c r="C241" s="239" t="s">
        <v>222</v>
      </c>
      <c r="D241" s="239" t="s">
        <v>172</v>
      </c>
      <c r="E241" s="241" t="s">
        <v>234</v>
      </c>
      <c r="F241" s="242" t="s">
        <v>51</v>
      </c>
      <c r="G241" s="243" t="s">
        <v>224</v>
      </c>
      <c r="H241" s="243" t="s">
        <v>227</v>
      </c>
      <c r="I241" s="254">
        <v>5.0191600000000003E-2</v>
      </c>
      <c r="J241" s="254" t="s">
        <v>315</v>
      </c>
      <c r="K241" s="254" t="s">
        <v>315</v>
      </c>
      <c r="L241" s="254" t="s">
        <v>315</v>
      </c>
      <c r="M241" s="255"/>
      <c r="N241" s="242" t="s">
        <v>280</v>
      </c>
      <c r="O241" s="246">
        <f>IFERROR(I241*'Exchange rates'!$C$11, "ND")</f>
        <v>7.4695438648708992E-3</v>
      </c>
      <c r="P241" s="246" t="str">
        <f>IFERROR(J241*'Exchange rates'!$D$11, "ND")</f>
        <v>ND</v>
      </c>
      <c r="Q241" s="246" t="str">
        <f>IFERROR(K241*'Exchange rates'!$E$11, "ND")</f>
        <v>ND</v>
      </c>
      <c r="R241" s="247" t="str">
        <f>IFERROR(L241*'Exchange rates'!$F$11, "ND")</f>
        <v>ND</v>
      </c>
      <c r="S241" s="170"/>
    </row>
    <row r="242" spans="1:19" x14ac:dyDescent="0.2">
      <c r="A242" s="252" t="s">
        <v>667</v>
      </c>
      <c r="B242" s="174" t="s">
        <v>238</v>
      </c>
      <c r="C242" s="174" t="s">
        <v>222</v>
      </c>
      <c r="D242" s="174" t="s">
        <v>172</v>
      </c>
      <c r="E242" s="176" t="s">
        <v>234</v>
      </c>
      <c r="F242" s="177" t="s">
        <v>51</v>
      </c>
      <c r="G242" s="178" t="s">
        <v>224</v>
      </c>
      <c r="H242" s="178" t="s">
        <v>227</v>
      </c>
      <c r="I242" s="179">
        <v>0.15674850000000001</v>
      </c>
      <c r="J242" s="179" t="s">
        <v>315</v>
      </c>
      <c r="K242" s="179" t="s">
        <v>315</v>
      </c>
      <c r="L242" s="179" t="s">
        <v>315</v>
      </c>
      <c r="M242" s="180"/>
      <c r="N242" s="177" t="s">
        <v>280</v>
      </c>
      <c r="O242" s="181">
        <f>IFERROR(I242*'Exchange rates'!$C$11, "ND")</f>
        <v>2.3327405312895309E-2</v>
      </c>
      <c r="P242" s="181" t="str">
        <f>IFERROR(J242*'Exchange rates'!$D$11, "ND")</f>
        <v>ND</v>
      </c>
      <c r="Q242" s="181" t="str">
        <f>IFERROR(K242*'Exchange rates'!$E$11, "ND")</f>
        <v>ND</v>
      </c>
      <c r="R242" s="251" t="str">
        <f>IFERROR(L242*'Exchange rates'!$F$11, "ND")</f>
        <v>ND</v>
      </c>
      <c r="S242" s="170"/>
    </row>
    <row r="243" spans="1:19" x14ac:dyDescent="0.2">
      <c r="A243" s="238" t="s">
        <v>615</v>
      </c>
      <c r="B243" s="239" t="s">
        <v>238</v>
      </c>
      <c r="C243" s="239" t="s">
        <v>222</v>
      </c>
      <c r="D243" s="239" t="s">
        <v>172</v>
      </c>
      <c r="E243" s="241" t="s">
        <v>234</v>
      </c>
      <c r="F243" s="242" t="s">
        <v>51</v>
      </c>
      <c r="G243" s="243" t="s">
        <v>224</v>
      </c>
      <c r="H243" s="243" t="s">
        <v>227</v>
      </c>
      <c r="I243" s="254" t="s">
        <v>315</v>
      </c>
      <c r="J243" s="254">
        <v>1.441001</v>
      </c>
      <c r="K243" s="254" t="s">
        <v>315</v>
      </c>
      <c r="L243" s="254" t="s">
        <v>315</v>
      </c>
      <c r="M243" s="255"/>
      <c r="N243" s="242" t="s">
        <v>280</v>
      </c>
      <c r="O243" s="246" t="str">
        <f>IFERROR(I243*'Exchange rates'!$C$11, "ND")</f>
        <v>ND</v>
      </c>
      <c r="P243" s="246">
        <f>IFERROR(J243*'Exchange rates'!$D$11, "ND")</f>
        <v>0.22127714136543716</v>
      </c>
      <c r="Q243" s="246" t="str">
        <f>IFERROR(K243*'Exchange rates'!$E$11, "ND")</f>
        <v>ND</v>
      </c>
      <c r="R243" s="247" t="str">
        <f>IFERROR(L243*'Exchange rates'!$F$11, "ND")</f>
        <v>ND</v>
      </c>
      <c r="S243" s="170"/>
    </row>
    <row r="244" spans="1:19" x14ac:dyDescent="0.2">
      <c r="A244" s="252" t="s">
        <v>636</v>
      </c>
      <c r="B244" s="174" t="s">
        <v>238</v>
      </c>
      <c r="C244" s="192" t="s">
        <v>222</v>
      </c>
      <c r="D244" s="174" t="s">
        <v>172</v>
      </c>
      <c r="E244" s="176" t="s">
        <v>234</v>
      </c>
      <c r="F244" s="177" t="s">
        <v>51</v>
      </c>
      <c r="G244" s="178" t="s">
        <v>224</v>
      </c>
      <c r="H244" s="178" t="s">
        <v>227</v>
      </c>
      <c r="I244" s="179" t="s">
        <v>315</v>
      </c>
      <c r="J244" s="179">
        <v>0.30240790000000001</v>
      </c>
      <c r="K244" s="179" t="s">
        <v>315</v>
      </c>
      <c r="L244" s="179" t="s">
        <v>315</v>
      </c>
      <c r="M244" s="180"/>
      <c r="N244" s="177" t="s">
        <v>280</v>
      </c>
      <c r="O244" s="181" t="str">
        <f>IFERROR(I244*'Exchange rates'!$C$11, "ND")</f>
        <v>ND</v>
      </c>
      <c r="P244" s="181">
        <f>IFERROR(J244*'Exchange rates'!$D$11, "ND")</f>
        <v>4.6437133380424434E-2</v>
      </c>
      <c r="Q244" s="181" t="str">
        <f>IFERROR(K244*'Exchange rates'!$E$11, "ND")</f>
        <v>ND</v>
      </c>
      <c r="R244" s="251" t="str">
        <f>IFERROR(L244*'Exchange rates'!$F$11, "ND")</f>
        <v>ND</v>
      </c>
      <c r="S244" s="170"/>
    </row>
    <row r="245" spans="1:19" x14ac:dyDescent="0.2">
      <c r="A245" s="238" t="s">
        <v>616</v>
      </c>
      <c r="B245" s="239" t="s">
        <v>238</v>
      </c>
      <c r="C245" s="239" t="s">
        <v>222</v>
      </c>
      <c r="D245" s="239" t="s">
        <v>172</v>
      </c>
      <c r="E245" s="241" t="s">
        <v>234</v>
      </c>
      <c r="F245" s="242" t="s">
        <v>51</v>
      </c>
      <c r="G245" s="243" t="s">
        <v>224</v>
      </c>
      <c r="H245" s="243" t="s">
        <v>227</v>
      </c>
      <c r="I245" s="254" t="s">
        <v>315</v>
      </c>
      <c r="J245" s="254">
        <v>11.6972418</v>
      </c>
      <c r="K245" s="254" t="s">
        <v>315</v>
      </c>
      <c r="L245" s="254" t="s">
        <v>315</v>
      </c>
      <c r="M245" s="255"/>
      <c r="N245" s="242" t="s">
        <v>280</v>
      </c>
      <c r="O245" s="246" t="str">
        <f>IFERROR(I245*'Exchange rates'!$C$11, "ND")</f>
        <v>ND</v>
      </c>
      <c r="P245" s="246">
        <f>IFERROR(J245*'Exchange rates'!$D$11, "ND")</f>
        <v>1.7962043241915175</v>
      </c>
      <c r="Q245" s="246" t="str">
        <f>IFERROR(K245*'Exchange rates'!$E$11, "ND")</f>
        <v>ND</v>
      </c>
      <c r="R245" s="247" t="str">
        <f>IFERROR(L245*'Exchange rates'!$F$11, "ND")</f>
        <v>ND</v>
      </c>
      <c r="S245" s="170"/>
    </row>
    <row r="246" spans="1:19" x14ac:dyDescent="0.2">
      <c r="A246" s="252" t="s">
        <v>617</v>
      </c>
      <c r="B246" s="174" t="s">
        <v>238</v>
      </c>
      <c r="C246" s="174" t="s">
        <v>222</v>
      </c>
      <c r="D246" s="174" t="s">
        <v>172</v>
      </c>
      <c r="E246" s="176" t="s">
        <v>234</v>
      </c>
      <c r="F246" s="177" t="s">
        <v>51</v>
      </c>
      <c r="G246" s="178" t="s">
        <v>224</v>
      </c>
      <c r="H246" s="178" t="s">
        <v>227</v>
      </c>
      <c r="I246" s="179" t="s">
        <v>315</v>
      </c>
      <c r="J246" s="179">
        <v>10.186672400000001</v>
      </c>
      <c r="K246" s="179" t="s">
        <v>315</v>
      </c>
      <c r="L246" s="179" t="s">
        <v>315</v>
      </c>
      <c r="M246" s="180"/>
      <c r="N246" s="177" t="s">
        <v>280</v>
      </c>
      <c r="O246" s="181" t="str">
        <f>IFERROR(I246*'Exchange rates'!$C$11, "ND")</f>
        <v>ND</v>
      </c>
      <c r="P246" s="181">
        <f>IFERROR(J246*'Exchange rates'!$D$11, "ND")</f>
        <v>1.5642444028131814</v>
      </c>
      <c r="Q246" s="181" t="str">
        <f>IFERROR(K246*'Exchange rates'!$E$11, "ND")</f>
        <v>ND</v>
      </c>
      <c r="R246" s="251" t="str">
        <f>IFERROR(L246*'Exchange rates'!$F$11, "ND")</f>
        <v>ND</v>
      </c>
      <c r="S246" s="170"/>
    </row>
    <row r="247" spans="1:19" x14ac:dyDescent="0.2">
      <c r="A247" s="238" t="s">
        <v>618</v>
      </c>
      <c r="B247" s="239" t="s">
        <v>238</v>
      </c>
      <c r="C247" s="239" t="s">
        <v>222</v>
      </c>
      <c r="D247" s="239" t="s">
        <v>172</v>
      </c>
      <c r="E247" s="241" t="s">
        <v>207</v>
      </c>
      <c r="F247" s="239" t="s">
        <v>51</v>
      </c>
      <c r="G247" s="243" t="s">
        <v>462</v>
      </c>
      <c r="H247" s="243" t="s">
        <v>227</v>
      </c>
      <c r="I247" s="254" t="s">
        <v>315</v>
      </c>
      <c r="J247" s="254">
        <v>1.2120888999999999</v>
      </c>
      <c r="K247" s="254" t="s">
        <v>315</v>
      </c>
      <c r="L247" s="254" t="s">
        <v>315</v>
      </c>
      <c r="M247" s="255"/>
      <c r="N247" s="242" t="s">
        <v>280</v>
      </c>
      <c r="O247" s="246" t="str">
        <f>IFERROR(I247*'Exchange rates'!$C$11, "ND")</f>
        <v>ND</v>
      </c>
      <c r="P247" s="246">
        <f>IFERROR(J247*'Exchange rates'!$D$11, "ND")</f>
        <v>0.18612587144129478</v>
      </c>
      <c r="Q247" s="246" t="str">
        <f>IFERROR(K247*'Exchange rates'!$E$11, "ND")</f>
        <v>ND</v>
      </c>
      <c r="R247" s="247" t="str">
        <f>IFERROR(L247*'Exchange rates'!$F$11, "ND")</f>
        <v>ND</v>
      </c>
      <c r="S247" s="170"/>
    </row>
    <row r="248" spans="1:19" x14ac:dyDescent="0.2">
      <c r="A248" s="252" t="s">
        <v>637</v>
      </c>
      <c r="B248" s="174" t="s">
        <v>238</v>
      </c>
      <c r="C248" s="174" t="s">
        <v>222</v>
      </c>
      <c r="D248" s="174" t="s">
        <v>172</v>
      </c>
      <c r="E248" s="176" t="s">
        <v>207</v>
      </c>
      <c r="F248" s="174" t="s">
        <v>51</v>
      </c>
      <c r="G248" s="178" t="s">
        <v>462</v>
      </c>
      <c r="H248" s="178" t="s">
        <v>227</v>
      </c>
      <c r="I248" s="179" t="s">
        <v>315</v>
      </c>
      <c r="J248" s="179">
        <v>6.7531599999999997E-2</v>
      </c>
      <c r="K248" s="179" t="s">
        <v>315</v>
      </c>
      <c r="L248" s="179" t="s">
        <v>315</v>
      </c>
      <c r="M248" s="180"/>
      <c r="N248" s="177" t="s">
        <v>280</v>
      </c>
      <c r="O248" s="181" t="str">
        <f>IFERROR(I248*'Exchange rates'!$C$11, "ND")</f>
        <v>ND</v>
      </c>
      <c r="P248" s="181">
        <f>IFERROR(J248*'Exchange rates'!$D$11, "ND")</f>
        <v>1.0370013205982617E-2</v>
      </c>
      <c r="Q248" s="181" t="str">
        <f>IFERROR(K248*'Exchange rates'!$E$11, "ND")</f>
        <v>ND</v>
      </c>
      <c r="R248" s="251" t="str">
        <f>IFERROR(L248*'Exchange rates'!$F$11, "ND")</f>
        <v>ND</v>
      </c>
      <c r="S248" s="170"/>
    </row>
    <row r="249" spans="1:19" x14ac:dyDescent="0.2">
      <c r="A249" s="238" t="s">
        <v>619</v>
      </c>
      <c r="B249" s="239" t="s">
        <v>238</v>
      </c>
      <c r="C249" s="239" t="s">
        <v>222</v>
      </c>
      <c r="D249" s="239" t="s">
        <v>172</v>
      </c>
      <c r="E249" s="241" t="s">
        <v>207</v>
      </c>
      <c r="F249" s="239" t="s">
        <v>51</v>
      </c>
      <c r="G249" s="243" t="s">
        <v>462</v>
      </c>
      <c r="H249" s="243" t="s">
        <v>227</v>
      </c>
      <c r="I249" s="254" t="s">
        <v>315</v>
      </c>
      <c r="J249" s="254">
        <v>11.6285138</v>
      </c>
      <c r="K249" s="254" t="s">
        <v>315</v>
      </c>
      <c r="L249" s="254" t="s">
        <v>315</v>
      </c>
      <c r="M249" s="255"/>
      <c r="N249" s="242" t="s">
        <v>280</v>
      </c>
      <c r="O249" s="246" t="str">
        <f>IFERROR(I249*'Exchange rates'!$C$11, "ND")</f>
        <v>ND</v>
      </c>
      <c r="P249" s="246">
        <f>IFERROR(J249*'Exchange rates'!$D$11, "ND")</f>
        <v>1.7856505942692178</v>
      </c>
      <c r="Q249" s="246" t="str">
        <f>IFERROR(K249*'Exchange rates'!$E$11, "ND")</f>
        <v>ND</v>
      </c>
      <c r="R249" s="247" t="str">
        <f>IFERROR(L249*'Exchange rates'!$F$11, "ND")</f>
        <v>ND</v>
      </c>
      <c r="S249" s="170"/>
    </row>
    <row r="250" spans="1:19" x14ac:dyDescent="0.2">
      <c r="A250" s="252" t="s">
        <v>620</v>
      </c>
      <c r="B250" s="174" t="s">
        <v>238</v>
      </c>
      <c r="C250" s="174" t="s">
        <v>222</v>
      </c>
      <c r="D250" s="174" t="s">
        <v>172</v>
      </c>
      <c r="E250" s="176" t="s">
        <v>207</v>
      </c>
      <c r="F250" s="174" t="s">
        <v>51</v>
      </c>
      <c r="G250" s="178" t="s">
        <v>462</v>
      </c>
      <c r="H250" s="178" t="s">
        <v>227</v>
      </c>
      <c r="I250" s="179" t="s">
        <v>315</v>
      </c>
      <c r="J250" s="179">
        <v>7.5772615999999999</v>
      </c>
      <c r="K250" s="179" t="s">
        <v>315</v>
      </c>
      <c r="L250" s="179" t="s">
        <v>315</v>
      </c>
      <c r="M250" s="180"/>
      <c r="N250" s="177" t="s">
        <v>280</v>
      </c>
      <c r="O250" s="181" t="str">
        <f>IFERROR(I250*'Exchange rates'!$C$11, "ND")</f>
        <v>ND</v>
      </c>
      <c r="P250" s="181">
        <f>IFERROR(J250*'Exchange rates'!$D$11, "ND")</f>
        <v>1.163548662510365</v>
      </c>
      <c r="Q250" s="181" t="str">
        <f>IFERROR(K250*'Exchange rates'!$E$11, "ND")</f>
        <v>ND</v>
      </c>
      <c r="R250" s="251" t="str">
        <f>IFERROR(L250*'Exchange rates'!$F$11, "ND")</f>
        <v>ND</v>
      </c>
      <c r="S250" s="170"/>
    </row>
    <row r="251" spans="1:19" x14ac:dyDescent="0.2">
      <c r="A251" s="238" t="s">
        <v>621</v>
      </c>
      <c r="B251" s="239" t="s">
        <v>238</v>
      </c>
      <c r="C251" s="239" t="s">
        <v>222</v>
      </c>
      <c r="D251" s="239" t="s">
        <v>172</v>
      </c>
      <c r="E251" s="241" t="s">
        <v>234</v>
      </c>
      <c r="F251" s="242" t="s">
        <v>51</v>
      </c>
      <c r="G251" s="243" t="s">
        <v>224</v>
      </c>
      <c r="H251" s="243" t="s">
        <v>227</v>
      </c>
      <c r="I251" s="254" t="s">
        <v>315</v>
      </c>
      <c r="J251" s="254" t="s">
        <v>315</v>
      </c>
      <c r="K251" s="254">
        <v>2.4435736400000003</v>
      </c>
      <c r="L251" s="254">
        <v>8.848584000000001E-2</v>
      </c>
      <c r="M251" s="255"/>
      <c r="N251" s="242" t="s">
        <v>280</v>
      </c>
      <c r="O251" s="246" t="str">
        <f>IFERROR(I251*'Exchange rates'!$C$11, "ND")</f>
        <v>ND</v>
      </c>
      <c r="P251" s="246" t="str">
        <f>IFERROR(J251*'Exchange rates'!$D$11, "ND")</f>
        <v>ND</v>
      </c>
      <c r="Q251" s="246">
        <f>IFERROR(K251*'Exchange rates'!$E$11, "ND")</f>
        <v>0.35730506952872548</v>
      </c>
      <c r="R251" s="247">
        <f>IFERROR(L251*'Exchange rates'!$F$11, "ND")</f>
        <v>1.2565441635898893E-2</v>
      </c>
      <c r="S251" s="170"/>
    </row>
    <row r="252" spans="1:19" x14ac:dyDescent="0.2">
      <c r="A252" s="252" t="s">
        <v>638</v>
      </c>
      <c r="B252" s="174" t="s">
        <v>238</v>
      </c>
      <c r="C252" s="192" t="s">
        <v>222</v>
      </c>
      <c r="D252" s="174" t="s">
        <v>172</v>
      </c>
      <c r="E252" s="176" t="s">
        <v>234</v>
      </c>
      <c r="F252" s="177" t="s">
        <v>51</v>
      </c>
      <c r="G252" s="178" t="s">
        <v>224</v>
      </c>
      <c r="H252" s="178" t="s">
        <v>227</v>
      </c>
      <c r="I252" s="179" t="s">
        <v>315</v>
      </c>
      <c r="J252" s="179" t="s">
        <v>315</v>
      </c>
      <c r="K252" s="179">
        <v>2.4409480000000001E-2</v>
      </c>
      <c r="L252" s="179" t="s">
        <v>315</v>
      </c>
      <c r="M252" s="180"/>
      <c r="N252" s="177" t="s">
        <v>280</v>
      </c>
      <c r="O252" s="181" t="str">
        <f>IFERROR(I252*'Exchange rates'!$C$11, "ND")</f>
        <v>ND</v>
      </c>
      <c r="P252" s="181" t="str">
        <f>IFERROR(J252*'Exchange rates'!$D$11, "ND")</f>
        <v>ND</v>
      </c>
      <c r="Q252" s="181">
        <f>IFERROR(K252*'Exchange rates'!$E$11, "ND")</f>
        <v>3.5692114228896466E-3</v>
      </c>
      <c r="R252" s="251" t="str">
        <f>IFERROR(L252*'Exchange rates'!$F$11, "ND")</f>
        <v>ND</v>
      </c>
      <c r="S252" s="170"/>
    </row>
    <row r="253" spans="1:19" x14ac:dyDescent="0.2">
      <c r="A253" s="238" t="s">
        <v>677</v>
      </c>
      <c r="B253" s="239" t="s">
        <v>238</v>
      </c>
      <c r="C253" s="239" t="s">
        <v>222</v>
      </c>
      <c r="D253" s="239" t="s">
        <v>172</v>
      </c>
      <c r="E253" s="241" t="s">
        <v>234</v>
      </c>
      <c r="F253" s="242" t="s">
        <v>51</v>
      </c>
      <c r="G253" s="243" t="s">
        <v>224</v>
      </c>
      <c r="H253" s="243" t="s">
        <v>227</v>
      </c>
      <c r="I253" s="254" t="s">
        <v>315</v>
      </c>
      <c r="J253" s="254" t="s">
        <v>315</v>
      </c>
      <c r="K253" s="254">
        <v>0.32691756000000005</v>
      </c>
      <c r="L253" s="254" t="s">
        <v>315</v>
      </c>
      <c r="M253" s="255"/>
      <c r="N253" s="242" t="s">
        <v>280</v>
      </c>
      <c r="O253" s="246" t="str">
        <f>IFERROR(I253*'Exchange rates'!$C$11, "ND")</f>
        <v>ND</v>
      </c>
      <c r="P253" s="246" t="str">
        <f>IFERROR(J253*'Exchange rates'!$D$11, "ND")</f>
        <v>ND</v>
      </c>
      <c r="Q253" s="246">
        <f>IFERROR(K253*'Exchange rates'!$E$11, "ND")</f>
        <v>4.7802652473350991E-2</v>
      </c>
      <c r="R253" s="247" t="str">
        <f>IFERROR(L253*'Exchange rates'!$F$11, "ND")</f>
        <v>ND</v>
      </c>
      <c r="S253" s="170"/>
    </row>
    <row r="254" spans="1:19" x14ac:dyDescent="0.2">
      <c r="A254" s="252" t="s">
        <v>678</v>
      </c>
      <c r="B254" s="174" t="s">
        <v>238</v>
      </c>
      <c r="C254" s="174" t="s">
        <v>222</v>
      </c>
      <c r="D254" s="174" t="s">
        <v>172</v>
      </c>
      <c r="E254" s="176" t="s">
        <v>234</v>
      </c>
      <c r="F254" s="177" t="s">
        <v>51</v>
      </c>
      <c r="G254" s="178" t="s">
        <v>224</v>
      </c>
      <c r="H254" s="178" t="s">
        <v>227</v>
      </c>
      <c r="I254" s="179" t="s">
        <v>315</v>
      </c>
      <c r="J254" s="179" t="s">
        <v>315</v>
      </c>
      <c r="K254" s="179">
        <v>5.3861834399999999</v>
      </c>
      <c r="L254" s="179" t="s">
        <v>315</v>
      </c>
      <c r="M254" s="180"/>
      <c r="N254" s="177" t="s">
        <v>280</v>
      </c>
      <c r="O254" s="181" t="str">
        <f>IFERROR(I254*'Exchange rates'!$C$11, "ND")</f>
        <v>ND</v>
      </c>
      <c r="P254" s="181" t="str">
        <f>IFERROR(J254*'Exchange rates'!$D$11, "ND")</f>
        <v>ND</v>
      </c>
      <c r="Q254" s="181">
        <f>IFERROR(K254*'Exchange rates'!$E$11, "ND")</f>
        <v>0.78758037696120731</v>
      </c>
      <c r="R254" s="251" t="str">
        <f>IFERROR(L254*'Exchange rates'!$F$11, "ND")</f>
        <v>ND</v>
      </c>
      <c r="S254" s="170"/>
    </row>
    <row r="255" spans="1:19" x14ac:dyDescent="0.2">
      <c r="A255" s="238" t="s">
        <v>679</v>
      </c>
      <c r="B255" s="239" t="s">
        <v>238</v>
      </c>
      <c r="C255" s="239" t="s">
        <v>222</v>
      </c>
      <c r="D255" s="239" t="s">
        <v>172</v>
      </c>
      <c r="E255" s="241" t="s">
        <v>234</v>
      </c>
      <c r="F255" s="242" t="s">
        <v>51</v>
      </c>
      <c r="G255" s="243" t="s">
        <v>224</v>
      </c>
      <c r="H255" s="243" t="s">
        <v>227</v>
      </c>
      <c r="I255" s="254" t="s">
        <v>315</v>
      </c>
      <c r="J255" s="254" t="s">
        <v>315</v>
      </c>
      <c r="K255" s="254">
        <v>0.43384511999999997</v>
      </c>
      <c r="L255" s="254" t="s">
        <v>315</v>
      </c>
      <c r="M255" s="255"/>
      <c r="N255" s="242" t="s">
        <v>280</v>
      </c>
      <c r="O255" s="246" t="str">
        <f>IFERROR(I255*'Exchange rates'!$C$11, "ND")</f>
        <v>ND</v>
      </c>
      <c r="P255" s="246" t="str">
        <f>IFERROR(J255*'Exchange rates'!$D$11, "ND")</f>
        <v>ND</v>
      </c>
      <c r="Q255" s="246">
        <f>IFERROR(K255*'Exchange rates'!$E$11, "ND")</f>
        <v>6.3437851116407609E-2</v>
      </c>
      <c r="R255" s="247" t="str">
        <f>IFERROR(L255*'Exchange rates'!$F$11, "ND")</f>
        <v>ND</v>
      </c>
      <c r="S255" s="170"/>
    </row>
    <row r="256" spans="1:19" x14ac:dyDescent="0.2">
      <c r="A256" s="252" t="s">
        <v>680</v>
      </c>
      <c r="B256" s="174" t="s">
        <v>238</v>
      </c>
      <c r="C256" s="174" t="s">
        <v>222</v>
      </c>
      <c r="D256" s="174" t="s">
        <v>172</v>
      </c>
      <c r="E256" s="176" t="s">
        <v>234</v>
      </c>
      <c r="F256" s="177" t="s">
        <v>51</v>
      </c>
      <c r="G256" s="178" t="s">
        <v>224</v>
      </c>
      <c r="H256" s="178" t="s">
        <v>227</v>
      </c>
      <c r="I256" s="179" t="s">
        <v>315</v>
      </c>
      <c r="J256" s="179" t="s">
        <v>315</v>
      </c>
      <c r="K256" s="179">
        <v>1.13289624</v>
      </c>
      <c r="L256" s="179">
        <v>0.22612760000000001</v>
      </c>
      <c r="M256" s="180"/>
      <c r="N256" s="177" t="s">
        <v>280</v>
      </c>
      <c r="O256" s="181" t="str">
        <f>IFERROR(I256*'Exchange rates'!$C$11, "ND")</f>
        <v>ND</v>
      </c>
      <c r="P256" s="181" t="str">
        <f>IFERROR(J256*'Exchange rates'!$D$11, "ND")</f>
        <v>ND</v>
      </c>
      <c r="Q256" s="181">
        <f>IFERROR(K256*'Exchange rates'!$E$11, "ND")</f>
        <v>0.16565474564622967</v>
      </c>
      <c r="R256" s="251">
        <f>IFERROR(L256*'Exchange rates'!$F$11, "ND")</f>
        <v>3.2111275205907411E-2</v>
      </c>
      <c r="S256" s="170"/>
    </row>
    <row r="257" spans="1:19" x14ac:dyDescent="0.2">
      <c r="A257" s="238" t="s">
        <v>669</v>
      </c>
      <c r="B257" s="239" t="s">
        <v>238</v>
      </c>
      <c r="C257" s="239" t="s">
        <v>222</v>
      </c>
      <c r="D257" s="239" t="s">
        <v>172</v>
      </c>
      <c r="E257" s="241" t="s">
        <v>234</v>
      </c>
      <c r="F257" s="242" t="s">
        <v>51</v>
      </c>
      <c r="G257" s="243" t="s">
        <v>224</v>
      </c>
      <c r="H257" s="243" t="s">
        <v>227</v>
      </c>
      <c r="I257" s="254">
        <v>3.8485900000000003E-2</v>
      </c>
      <c r="J257" s="254" t="s">
        <v>315</v>
      </c>
      <c r="K257" s="254" t="s">
        <v>315</v>
      </c>
      <c r="L257" s="254" t="s">
        <v>315</v>
      </c>
      <c r="M257" s="255"/>
      <c r="N257" s="242" t="s">
        <v>280</v>
      </c>
      <c r="O257" s="246">
        <f>IFERROR(I257*'Exchange rates'!$C$11, "ND")</f>
        <v>5.7274946052533679E-3</v>
      </c>
      <c r="P257" s="246" t="str">
        <f>IFERROR(J257*'Exchange rates'!$D$11, "ND")</f>
        <v>ND</v>
      </c>
      <c r="Q257" s="246" t="str">
        <f>IFERROR(K257*'Exchange rates'!$E$11, "ND")</f>
        <v>ND</v>
      </c>
      <c r="R257" s="247" t="str">
        <f>IFERROR(L257*'Exchange rates'!$F$11, "ND")</f>
        <v>ND</v>
      </c>
      <c r="S257" s="170"/>
    </row>
    <row r="258" spans="1:19" x14ac:dyDescent="0.2">
      <c r="A258" s="252" t="s">
        <v>668</v>
      </c>
      <c r="B258" s="174" t="s">
        <v>238</v>
      </c>
      <c r="C258" s="174" t="s">
        <v>222</v>
      </c>
      <c r="D258" s="174" t="s">
        <v>172</v>
      </c>
      <c r="E258" s="176" t="s">
        <v>234</v>
      </c>
      <c r="F258" s="177" t="s">
        <v>51</v>
      </c>
      <c r="G258" s="178" t="s">
        <v>224</v>
      </c>
      <c r="H258" s="178" t="s">
        <v>227</v>
      </c>
      <c r="I258" s="179">
        <v>0.37629259999999998</v>
      </c>
      <c r="J258" s="179">
        <v>2.7102734000000002</v>
      </c>
      <c r="K258" s="179" t="s">
        <v>315</v>
      </c>
      <c r="L258" s="179" t="s">
        <v>315</v>
      </c>
      <c r="M258" s="180"/>
      <c r="N258" s="177" t="s">
        <v>280</v>
      </c>
      <c r="O258" s="181">
        <f>IFERROR(I258*'Exchange rates'!$C$11, "ND")</f>
        <v>5.6000089292358064E-2</v>
      </c>
      <c r="P258" s="181">
        <f>IFERROR(J258*'Exchange rates'!$D$11, "ND")</f>
        <v>0.41618399312060445</v>
      </c>
      <c r="Q258" s="181" t="str">
        <f>IFERROR(K258*'Exchange rates'!$E$11, "ND")</f>
        <v>ND</v>
      </c>
      <c r="R258" s="251" t="str">
        <f>IFERROR(L258*'Exchange rates'!$F$11, "ND")</f>
        <v>ND</v>
      </c>
      <c r="S258" s="170"/>
    </row>
    <row r="259" spans="1:19" x14ac:dyDescent="0.2">
      <c r="A259" s="252" t="s">
        <v>670</v>
      </c>
      <c r="B259" s="174" t="s">
        <v>238</v>
      </c>
      <c r="C259" s="174" t="s">
        <v>222</v>
      </c>
      <c r="D259" s="174" t="s">
        <v>172</v>
      </c>
      <c r="E259" s="176" t="s">
        <v>234</v>
      </c>
      <c r="F259" s="177" t="s">
        <v>51</v>
      </c>
      <c r="G259" s="178" t="s">
        <v>224</v>
      </c>
      <c r="H259" s="178" t="s">
        <v>227</v>
      </c>
      <c r="I259" s="179">
        <v>0.79145597499999998</v>
      </c>
      <c r="J259" s="179">
        <v>0.107925125</v>
      </c>
      <c r="K259" s="179" t="s">
        <v>315</v>
      </c>
      <c r="L259" s="179" t="s">
        <v>315</v>
      </c>
      <c r="M259" s="180"/>
      <c r="N259" s="177" t="s">
        <v>280</v>
      </c>
      <c r="O259" s="181">
        <f>IFERROR(I259*'Exchange rates'!$C$11, "ND")</f>
        <v>0.11778495051715158</v>
      </c>
      <c r="P259" s="181">
        <f>IFERROR(J259*'Exchange rates'!$D$11, "ND")</f>
        <v>1.657275958969319E-2</v>
      </c>
      <c r="Q259" s="181" t="str">
        <f>IFERROR(K259*'Exchange rates'!$E$11, "ND")</f>
        <v>ND</v>
      </c>
      <c r="R259" s="251" t="str">
        <f>IFERROR(L259*'Exchange rates'!$F$11, "ND")</f>
        <v>ND</v>
      </c>
      <c r="S259" s="170"/>
    </row>
    <row r="260" spans="1:19" x14ac:dyDescent="0.2">
      <c r="A260" s="253" t="s">
        <v>622</v>
      </c>
      <c r="B260" s="182" t="s">
        <v>238</v>
      </c>
      <c r="C260" s="182" t="s">
        <v>222</v>
      </c>
      <c r="D260" s="182" t="s">
        <v>172</v>
      </c>
      <c r="E260" s="184" t="s">
        <v>234</v>
      </c>
      <c r="F260" s="185" t="s">
        <v>51</v>
      </c>
      <c r="G260" s="186" t="s">
        <v>224</v>
      </c>
      <c r="H260" s="186" t="s">
        <v>227</v>
      </c>
      <c r="I260" s="190" t="s">
        <v>315</v>
      </c>
      <c r="J260" s="190" t="s">
        <v>315</v>
      </c>
      <c r="K260" s="190">
        <v>1.8632099999999999E-2</v>
      </c>
      <c r="L260" s="190" t="s">
        <v>315</v>
      </c>
      <c r="M260" s="191"/>
      <c r="N260" s="185" t="s">
        <v>280</v>
      </c>
      <c r="O260" s="173" t="str">
        <f>IFERROR(I260*'Exchange rates'!$C$11, "ND")</f>
        <v>ND</v>
      </c>
      <c r="P260" s="173" t="str">
        <f>IFERROR(J260*'Exchange rates'!$D$11, "ND")</f>
        <v>ND</v>
      </c>
      <c r="Q260" s="173">
        <f>IFERROR(K260*'Exchange rates'!$E$11, "ND")</f>
        <v>2.7244293672959103E-3</v>
      </c>
      <c r="R260" s="249" t="str">
        <f>IFERROR(L260*'Exchange rates'!$F$11, "ND")</f>
        <v>ND</v>
      </c>
      <c r="S260" s="170"/>
    </row>
    <row r="261" spans="1:19" x14ac:dyDescent="0.2">
      <c r="A261" s="252" t="s">
        <v>681</v>
      </c>
      <c r="B261" s="174" t="s">
        <v>238</v>
      </c>
      <c r="C261" s="174" t="s">
        <v>222</v>
      </c>
      <c r="D261" s="174" t="s">
        <v>172</v>
      </c>
      <c r="E261" s="176" t="s">
        <v>234</v>
      </c>
      <c r="F261" s="177" t="s">
        <v>51</v>
      </c>
      <c r="G261" s="178" t="s">
        <v>224</v>
      </c>
      <c r="H261" s="178" t="s">
        <v>227</v>
      </c>
      <c r="I261" s="179" t="s">
        <v>315</v>
      </c>
      <c r="J261" s="179" t="s">
        <v>315</v>
      </c>
      <c r="K261" s="179">
        <v>1.28929092</v>
      </c>
      <c r="L261" s="179" t="s">
        <v>315</v>
      </c>
      <c r="M261" s="180"/>
      <c r="N261" s="177" t="s">
        <v>280</v>
      </c>
      <c r="O261" s="181" t="str">
        <f>IFERROR(I261*'Exchange rates'!$C$11, "ND")</f>
        <v>ND</v>
      </c>
      <c r="P261" s="181" t="str">
        <f>IFERROR(J261*'Exchange rates'!$D$11, "ND")</f>
        <v>ND</v>
      </c>
      <c r="Q261" s="181">
        <f>IFERROR(K261*'Exchange rates'!$E$11, "ND")</f>
        <v>0.18852314261065378</v>
      </c>
      <c r="R261" s="251" t="str">
        <f>IFERROR(L261*'Exchange rates'!$F$11, "ND")</f>
        <v>ND</v>
      </c>
      <c r="S261" s="170"/>
    </row>
    <row r="262" spans="1:19" x14ac:dyDescent="0.2">
      <c r="A262" s="253" t="s">
        <v>623</v>
      </c>
      <c r="B262" s="182" t="s">
        <v>238</v>
      </c>
      <c r="C262" s="182" t="s">
        <v>222</v>
      </c>
      <c r="D262" s="182" t="s">
        <v>172</v>
      </c>
      <c r="E262" s="184" t="s">
        <v>234</v>
      </c>
      <c r="F262" s="185" t="s">
        <v>51</v>
      </c>
      <c r="G262" s="186" t="s">
        <v>224</v>
      </c>
      <c r="H262" s="186" t="s">
        <v>227</v>
      </c>
      <c r="I262" s="190" t="s">
        <v>315</v>
      </c>
      <c r="J262" s="190" t="s">
        <v>315</v>
      </c>
      <c r="K262" s="190">
        <v>1.9245000000000002E-2</v>
      </c>
      <c r="L262" s="190">
        <v>7.2605309</v>
      </c>
      <c r="M262" s="191"/>
      <c r="N262" s="185" t="s">
        <v>280</v>
      </c>
      <c r="O262" s="173" t="str">
        <f>IFERROR(I262*'Exchange rates'!$C$11, "ND")</f>
        <v>ND</v>
      </c>
      <c r="P262" s="173" t="str">
        <f>IFERROR(J262*'Exchange rates'!$D$11, "ND")</f>
        <v>ND</v>
      </c>
      <c r="Q262" s="173">
        <f>IFERROR(K262*'Exchange rates'!$E$11, "ND")</f>
        <v>2.8140490429747478E-3</v>
      </c>
      <c r="R262" s="249">
        <f>IFERROR(L262*'Exchange rates'!$F$11, "ND")</f>
        <v>1.0310325049701787</v>
      </c>
      <c r="S262" s="170"/>
    </row>
    <row r="263" spans="1:19" x14ac:dyDescent="0.2">
      <c r="A263" s="252" t="s">
        <v>671</v>
      </c>
      <c r="B263" s="174" t="s">
        <v>238</v>
      </c>
      <c r="C263" s="174" t="s">
        <v>222</v>
      </c>
      <c r="D263" s="174" t="s">
        <v>172</v>
      </c>
      <c r="E263" s="176" t="s">
        <v>234</v>
      </c>
      <c r="F263" s="177" t="s">
        <v>51</v>
      </c>
      <c r="G263" s="178" t="s">
        <v>224</v>
      </c>
      <c r="H263" s="178" t="s">
        <v>227</v>
      </c>
      <c r="I263" s="179">
        <v>0.52539309999999995</v>
      </c>
      <c r="J263" s="179">
        <v>8.2283599999999998E-2</v>
      </c>
      <c r="K263" s="179" t="s">
        <v>315</v>
      </c>
      <c r="L263" s="179" t="s">
        <v>315</v>
      </c>
      <c r="M263" s="180"/>
      <c r="N263" s="177" t="s">
        <v>280</v>
      </c>
      <c r="O263" s="181">
        <f>IFERROR(I263*'Exchange rates'!$C$11, "ND")</f>
        <v>7.8189314681151867E-2</v>
      </c>
      <c r="P263" s="181">
        <f>IFERROR(J263*'Exchange rates'!$D$11, "ND")</f>
        <v>1.2635299898651762E-2</v>
      </c>
      <c r="Q263" s="181" t="str">
        <f>IFERROR(K263*'Exchange rates'!$E$11, "ND")</f>
        <v>ND</v>
      </c>
      <c r="R263" s="251" t="str">
        <f>IFERROR(L263*'Exchange rates'!$F$11, "ND")</f>
        <v>ND</v>
      </c>
      <c r="S263" s="170"/>
    </row>
    <row r="264" spans="1:19" x14ac:dyDescent="0.2">
      <c r="A264" s="253" t="s">
        <v>403</v>
      </c>
      <c r="B264" s="182" t="s">
        <v>238</v>
      </c>
      <c r="C264" s="200" t="s">
        <v>222</v>
      </c>
      <c r="D264" s="182" t="s">
        <v>172</v>
      </c>
      <c r="E264" s="184" t="s">
        <v>234</v>
      </c>
      <c r="F264" s="185" t="s">
        <v>51</v>
      </c>
      <c r="G264" s="186" t="s">
        <v>224</v>
      </c>
      <c r="H264" s="186" t="s">
        <v>227</v>
      </c>
      <c r="I264" s="190">
        <v>19.919258800000001</v>
      </c>
      <c r="J264" s="190">
        <v>36.407186699999997</v>
      </c>
      <c r="K264" s="190">
        <v>10.4207068</v>
      </c>
      <c r="L264" s="190">
        <v>10.267438500000001</v>
      </c>
      <c r="M264" s="191"/>
      <c r="N264" s="185" t="s">
        <v>280</v>
      </c>
      <c r="O264" s="173">
        <f>IFERROR(I264*'Exchange rates'!$C$11, "ND")</f>
        <v>2.9643959818438876</v>
      </c>
      <c r="P264" s="173">
        <f>IFERROR(J264*'Exchange rates'!$D$11, "ND")</f>
        <v>5.5906124965449457</v>
      </c>
      <c r="Q264" s="173">
        <f>IFERROR(K264*'Exchange rates'!$E$11, "ND")</f>
        <v>1.5237401921361624</v>
      </c>
      <c r="R264" s="249">
        <f>IFERROR(L264*'Exchange rates'!$F$11, "ND")</f>
        <v>1.4580287560352172</v>
      </c>
      <c r="S264" s="170"/>
    </row>
    <row r="265" spans="1:19" x14ac:dyDescent="0.2">
      <c r="A265" s="252" t="s">
        <v>62</v>
      </c>
      <c r="B265" s="174" t="s">
        <v>238</v>
      </c>
      <c r="C265" s="175" t="s">
        <v>222</v>
      </c>
      <c r="D265" s="174" t="s">
        <v>172</v>
      </c>
      <c r="E265" s="176" t="s">
        <v>234</v>
      </c>
      <c r="F265" s="177" t="s">
        <v>51</v>
      </c>
      <c r="G265" s="178" t="s">
        <v>224</v>
      </c>
      <c r="H265" s="178" t="s">
        <v>227</v>
      </c>
      <c r="I265" s="179">
        <v>25.262899999999998</v>
      </c>
      <c r="J265" s="179">
        <v>20.005700000000001</v>
      </c>
      <c r="K265" s="179">
        <v>37.480400000000003</v>
      </c>
      <c r="L265" s="179">
        <v>18.184200000000001</v>
      </c>
      <c r="M265" s="180"/>
      <c r="N265" s="177" t="s">
        <v>280</v>
      </c>
      <c r="O265" s="181">
        <f>IFERROR(I265*'Exchange rates'!$C$11, "ND")</f>
        <v>3.7596398541558154</v>
      </c>
      <c r="P265" s="181">
        <f>IFERROR(J265*'Exchange rates'!$D$11, "ND")</f>
        <v>3.0720340284389303</v>
      </c>
      <c r="Q265" s="181">
        <f>IFERROR(K265*'Exchange rates'!$E$11, "ND")</f>
        <v>5.480472005731917</v>
      </c>
      <c r="R265" s="251">
        <f>IFERROR(L265*'Exchange rates'!$F$11, "ND")</f>
        <v>2.582249360976995</v>
      </c>
      <c r="S265" s="170"/>
    </row>
    <row r="266" spans="1:19" x14ac:dyDescent="0.2">
      <c r="A266" s="252" t="s">
        <v>69</v>
      </c>
      <c r="B266" s="174" t="s">
        <v>238</v>
      </c>
      <c r="C266" s="192" t="s">
        <v>222</v>
      </c>
      <c r="D266" s="174" t="s">
        <v>172</v>
      </c>
      <c r="E266" s="176" t="s">
        <v>234</v>
      </c>
      <c r="F266" s="177" t="s">
        <v>51</v>
      </c>
      <c r="G266" s="178" t="s">
        <v>224</v>
      </c>
      <c r="H266" s="178" t="s">
        <v>227</v>
      </c>
      <c r="I266" s="179">
        <v>0</v>
      </c>
      <c r="J266" s="179">
        <v>0</v>
      </c>
      <c r="K266" s="179">
        <v>0</v>
      </c>
      <c r="L266" s="179">
        <v>0.21805286208871302</v>
      </c>
      <c r="M266" s="180" t="s">
        <v>602</v>
      </c>
      <c r="N266" s="177" t="s">
        <v>280</v>
      </c>
      <c r="O266" s="181">
        <f>IFERROR(I266*'Exchange rates'!$C$11, "ND")</f>
        <v>0</v>
      </c>
      <c r="P266" s="181">
        <f>IFERROR(J266*'Exchange rates'!$D$11, "ND")</f>
        <v>0</v>
      </c>
      <c r="Q266" s="181">
        <f>IFERROR(K266*'Exchange rates'!$E$11, "ND")</f>
        <v>0</v>
      </c>
      <c r="R266" s="251">
        <f>IFERROR(L266*'Exchange rates'!$F$11, "ND")</f>
        <v>3.0964621142958393E-2</v>
      </c>
      <c r="S266" s="170"/>
    </row>
    <row r="267" spans="1:19" x14ac:dyDescent="0.2">
      <c r="A267" s="238" t="s">
        <v>624</v>
      </c>
      <c r="B267" s="239" t="s">
        <v>238</v>
      </c>
      <c r="C267" s="239" t="s">
        <v>222</v>
      </c>
      <c r="D267" s="239" t="s">
        <v>172</v>
      </c>
      <c r="E267" s="241" t="s">
        <v>234</v>
      </c>
      <c r="F267" s="242" t="s">
        <v>51</v>
      </c>
      <c r="G267" s="243" t="s">
        <v>224</v>
      </c>
      <c r="H267" s="243" t="s">
        <v>227</v>
      </c>
      <c r="I267" s="254">
        <v>3.7920986000000001</v>
      </c>
      <c r="J267" s="254">
        <v>4.1484018000000003</v>
      </c>
      <c r="K267" s="254">
        <v>4.9470723999999997</v>
      </c>
      <c r="L267" s="254">
        <v>4.4445812</v>
      </c>
      <c r="M267" s="255"/>
      <c r="N267" s="261" t="s">
        <v>277</v>
      </c>
      <c r="O267" s="246">
        <f>IFERROR(I267*'Exchange rates'!$C$11, "ND")</f>
        <v>0.56434237666493048</v>
      </c>
      <c r="P267" s="246">
        <f>IFERROR(J267*'Exchange rates'!$D$11, "ND")</f>
        <v>0.63702002395503832</v>
      </c>
      <c r="Q267" s="246">
        <f>IFERROR(K267*'Exchange rates'!$E$11, "ND")</f>
        <v>0.72337253067013707</v>
      </c>
      <c r="R267" s="247">
        <f>IFERROR(L267*'Exchange rates'!$F$11, "ND")</f>
        <v>0.63115325191706895</v>
      </c>
      <c r="S267" s="170"/>
    </row>
    <row r="268" spans="1:19" x14ac:dyDescent="0.2">
      <c r="A268" s="253" t="s">
        <v>68</v>
      </c>
      <c r="B268" s="182" t="s">
        <v>238</v>
      </c>
      <c r="C268" s="183" t="s">
        <v>222</v>
      </c>
      <c r="D268" s="182" t="s">
        <v>172</v>
      </c>
      <c r="E268" s="184" t="s">
        <v>234</v>
      </c>
      <c r="F268" s="185" t="s">
        <v>51</v>
      </c>
      <c r="G268" s="186" t="s">
        <v>224</v>
      </c>
      <c r="H268" s="186" t="s">
        <v>227</v>
      </c>
      <c r="I268" s="190">
        <v>0</v>
      </c>
      <c r="J268" s="190">
        <v>0</v>
      </c>
      <c r="K268" s="190">
        <v>0</v>
      </c>
      <c r="L268" s="190">
        <v>2.0346948667221993</v>
      </c>
      <c r="M268" s="191" t="s">
        <v>602</v>
      </c>
      <c r="N268" s="185" t="s">
        <v>277</v>
      </c>
      <c r="O268" s="173">
        <f>IFERROR(I268*'Exchange rates'!$C$11, "ND")</f>
        <v>0</v>
      </c>
      <c r="P268" s="173">
        <f>IFERROR(J268*'Exchange rates'!$D$11, "ND")</f>
        <v>0</v>
      </c>
      <c r="Q268" s="173">
        <f>IFERROR(K268*'Exchange rates'!$E$11, "ND")</f>
        <v>0</v>
      </c>
      <c r="R268" s="249">
        <f>IFERROR(L268*'Exchange rates'!$F$11, "ND")</f>
        <v>0.28893707280917341</v>
      </c>
      <c r="S268" s="170"/>
    </row>
    <row r="269" spans="1:19" x14ac:dyDescent="0.2">
      <c r="A269" s="252" t="s">
        <v>625</v>
      </c>
      <c r="B269" s="174" t="s">
        <v>238</v>
      </c>
      <c r="C269" s="174" t="s">
        <v>222</v>
      </c>
      <c r="D269" s="174" t="s">
        <v>172</v>
      </c>
      <c r="E269" s="176" t="s">
        <v>234</v>
      </c>
      <c r="F269" s="177" t="s">
        <v>51</v>
      </c>
      <c r="G269" s="178" t="s">
        <v>224</v>
      </c>
      <c r="H269" s="178" t="s">
        <v>227</v>
      </c>
      <c r="I269" s="179" t="s">
        <v>315</v>
      </c>
      <c r="J269" s="179" t="s">
        <v>315</v>
      </c>
      <c r="K269" s="179" t="s">
        <v>315</v>
      </c>
      <c r="L269" s="179">
        <v>0.310666</v>
      </c>
      <c r="M269" s="180"/>
      <c r="N269" s="177" t="s">
        <v>277</v>
      </c>
      <c r="O269" s="181" t="str">
        <f>IFERROR(I269*'Exchange rates'!$C$11, "ND")</f>
        <v>ND</v>
      </c>
      <c r="P269" s="181" t="str">
        <f>IFERROR(J269*'Exchange rates'!$D$11, "ND")</f>
        <v>ND</v>
      </c>
      <c r="Q269" s="181" t="str">
        <f>IFERROR(K269*'Exchange rates'!$E$11, "ND")</f>
        <v>ND</v>
      </c>
      <c r="R269" s="251">
        <f>IFERROR(L269*'Exchange rates'!$F$11, "ND")</f>
        <v>4.4116160181766541E-2</v>
      </c>
      <c r="S269" s="170"/>
    </row>
    <row r="270" spans="1:19" x14ac:dyDescent="0.2">
      <c r="A270" s="253" t="s">
        <v>626</v>
      </c>
      <c r="B270" s="182" t="s">
        <v>238</v>
      </c>
      <c r="C270" s="182" t="s">
        <v>222</v>
      </c>
      <c r="D270" s="182" t="s">
        <v>172</v>
      </c>
      <c r="E270" s="184" t="s">
        <v>234</v>
      </c>
      <c r="F270" s="185" t="s">
        <v>51</v>
      </c>
      <c r="G270" s="186" t="s">
        <v>224</v>
      </c>
      <c r="H270" s="186" t="s">
        <v>227</v>
      </c>
      <c r="I270" s="190" t="s">
        <v>315</v>
      </c>
      <c r="J270" s="190" t="s">
        <v>315</v>
      </c>
      <c r="K270" s="190" t="s">
        <v>315</v>
      </c>
      <c r="L270" s="190">
        <v>0.25284020000000001</v>
      </c>
      <c r="M270" s="191"/>
      <c r="N270" s="185" t="s">
        <v>277</v>
      </c>
      <c r="O270" s="173" t="str">
        <f>IFERROR(I270*'Exchange rates'!$C$11, "ND")</f>
        <v>ND</v>
      </c>
      <c r="P270" s="173" t="str">
        <f>IFERROR(J270*'Exchange rates'!$D$11, "ND")</f>
        <v>ND</v>
      </c>
      <c r="Q270" s="173" t="str">
        <f>IFERROR(K270*'Exchange rates'!$E$11, "ND")</f>
        <v>ND</v>
      </c>
      <c r="R270" s="249">
        <f>IFERROR(L270*'Exchange rates'!$F$11, "ND")</f>
        <v>3.5904600965634761E-2</v>
      </c>
      <c r="S270" s="68"/>
    </row>
    <row r="271" spans="1:19" x14ac:dyDescent="0.2">
      <c r="A271" s="252" t="s">
        <v>63</v>
      </c>
      <c r="B271" s="174" t="s">
        <v>238</v>
      </c>
      <c r="C271" s="192" t="s">
        <v>222</v>
      </c>
      <c r="D271" s="174" t="s">
        <v>172</v>
      </c>
      <c r="E271" s="176" t="s">
        <v>234</v>
      </c>
      <c r="F271" s="177" t="s">
        <v>51</v>
      </c>
      <c r="G271" s="178" t="s">
        <v>224</v>
      </c>
      <c r="H271" s="178" t="s">
        <v>225</v>
      </c>
      <c r="I271" s="179" t="s">
        <v>315</v>
      </c>
      <c r="J271" s="179" t="s">
        <v>315</v>
      </c>
      <c r="K271" s="179" t="s">
        <v>315</v>
      </c>
      <c r="L271" s="179">
        <v>5.2961868800000005</v>
      </c>
      <c r="M271" s="180"/>
      <c r="N271" s="177" t="s">
        <v>277</v>
      </c>
      <c r="O271" s="181" t="str">
        <f>IFERROR(I271*'Exchange rates'!$C$11, "ND")</f>
        <v>ND</v>
      </c>
      <c r="P271" s="181" t="str">
        <f>IFERROR(J271*'Exchange rates'!$D$11, "ND")</f>
        <v>ND</v>
      </c>
      <c r="Q271" s="181" t="str">
        <f>IFERROR(K271*'Exchange rates'!$E$11, "ND")</f>
        <v>ND</v>
      </c>
      <c r="R271" s="251">
        <f>IFERROR(L271*'Exchange rates'!$F$11, "ND")</f>
        <v>0.7520856120420335</v>
      </c>
      <c r="S271" s="68"/>
    </row>
    <row r="272" spans="1:19" x14ac:dyDescent="0.2">
      <c r="A272" s="253" t="s">
        <v>639</v>
      </c>
      <c r="B272" s="182" t="s">
        <v>238</v>
      </c>
      <c r="C272" s="200" t="s">
        <v>222</v>
      </c>
      <c r="D272" s="182" t="s">
        <v>172</v>
      </c>
      <c r="E272" s="184" t="s">
        <v>234</v>
      </c>
      <c r="F272" s="185" t="s">
        <v>51</v>
      </c>
      <c r="G272" s="186" t="s">
        <v>224</v>
      </c>
      <c r="H272" s="186" t="s">
        <v>227</v>
      </c>
      <c r="I272" s="190" t="s">
        <v>315</v>
      </c>
      <c r="J272" s="190" t="s">
        <v>315</v>
      </c>
      <c r="K272" s="190" t="s">
        <v>315</v>
      </c>
      <c r="L272" s="190">
        <v>3.88755E-2</v>
      </c>
      <c r="M272" s="191"/>
      <c r="N272" s="185" t="s">
        <v>277</v>
      </c>
      <c r="O272" s="173" t="str">
        <f>IFERROR(I272*'Exchange rates'!$C$11, "ND")</f>
        <v>ND</v>
      </c>
      <c r="P272" s="173" t="str">
        <f>IFERROR(J272*'Exchange rates'!$D$11, "ND")</f>
        <v>ND</v>
      </c>
      <c r="Q272" s="173" t="str">
        <f>IFERROR(K272*'Exchange rates'!$E$11, "ND")</f>
        <v>ND</v>
      </c>
      <c r="R272" s="249">
        <f>IFERROR(L272*'Exchange rates'!$F$11, "ND")</f>
        <v>5.5205197387105925E-3</v>
      </c>
      <c r="S272" s="68"/>
    </row>
    <row r="273" spans="1:19" x14ac:dyDescent="0.2">
      <c r="A273" s="252" t="s">
        <v>404</v>
      </c>
      <c r="B273" s="174" t="s">
        <v>238</v>
      </c>
      <c r="C273" s="174" t="s">
        <v>222</v>
      </c>
      <c r="D273" s="174" t="s">
        <v>172</v>
      </c>
      <c r="E273" s="176" t="s">
        <v>207</v>
      </c>
      <c r="F273" s="174" t="s">
        <v>162</v>
      </c>
      <c r="G273" s="178" t="s">
        <v>462</v>
      </c>
      <c r="H273" s="178" t="s">
        <v>225</v>
      </c>
      <c r="I273" s="179">
        <v>2.5016999999999998E-2</v>
      </c>
      <c r="J273" s="179">
        <v>2.4892999999999998E-2</v>
      </c>
      <c r="K273" s="179">
        <v>9.1357000000000008E-2</v>
      </c>
      <c r="L273" s="179" t="s">
        <v>315</v>
      </c>
      <c r="M273" s="180" t="s">
        <v>603</v>
      </c>
      <c r="N273" s="177" t="s">
        <v>292</v>
      </c>
      <c r="O273" s="181">
        <f>IFERROR(I273*'Exchange rates'!$C$11, "ND")</f>
        <v>3.7230448694099264E-3</v>
      </c>
      <c r="P273" s="181">
        <f>IFERROR(J273*'Exchange rates'!$D$11, "ND")</f>
        <v>3.8225177359417707E-3</v>
      </c>
      <c r="Q273" s="181">
        <f>IFERROR(K273*'Exchange rates'!$E$11, "ND")</f>
        <v>1.3358434836011642E-2</v>
      </c>
      <c r="R273" s="251" t="str">
        <f>IFERROR(L273*'Exchange rates'!$F$11, "ND")</f>
        <v>ND</v>
      </c>
      <c r="S273" s="68"/>
    </row>
    <row r="274" spans="1:19" x14ac:dyDescent="0.2">
      <c r="A274" s="253" t="s">
        <v>405</v>
      </c>
      <c r="B274" s="182" t="s">
        <v>238</v>
      </c>
      <c r="C274" s="182" t="s">
        <v>222</v>
      </c>
      <c r="D274" s="182" t="s">
        <v>172</v>
      </c>
      <c r="E274" s="184" t="s">
        <v>207</v>
      </c>
      <c r="F274" s="182" t="s">
        <v>162</v>
      </c>
      <c r="G274" s="186" t="s">
        <v>462</v>
      </c>
      <c r="H274" s="186" t="s">
        <v>225</v>
      </c>
      <c r="I274" s="190" t="s">
        <v>315</v>
      </c>
      <c r="J274" s="190" t="s">
        <v>315</v>
      </c>
      <c r="K274" s="190">
        <v>1.519E-2</v>
      </c>
      <c r="L274" s="190" t="s">
        <v>315</v>
      </c>
      <c r="M274" s="191" t="s">
        <v>603</v>
      </c>
      <c r="N274" s="185" t="s">
        <v>292</v>
      </c>
      <c r="O274" s="173" t="str">
        <f>IFERROR(I274*'Exchange rates'!$C$11, "ND")</f>
        <v>ND</v>
      </c>
      <c r="P274" s="173" t="str">
        <f>IFERROR(J274*'Exchange rates'!$D$11, "ND")</f>
        <v>ND</v>
      </c>
      <c r="Q274" s="173">
        <f>IFERROR(K274*'Exchange rates'!$E$11, "ND")</f>
        <v>2.2211174311658312E-3</v>
      </c>
      <c r="R274" s="249" t="str">
        <f>IFERROR(L274*'Exchange rates'!$F$11, "ND")</f>
        <v>ND</v>
      </c>
      <c r="S274" s="68"/>
    </row>
    <row r="275" spans="1:19" x14ac:dyDescent="0.2">
      <c r="A275" s="252" t="s">
        <v>407</v>
      </c>
      <c r="B275" s="174" t="s">
        <v>238</v>
      </c>
      <c r="C275" s="174" t="s">
        <v>222</v>
      </c>
      <c r="D275" s="174" t="s">
        <v>172</v>
      </c>
      <c r="E275" s="176" t="s">
        <v>207</v>
      </c>
      <c r="F275" s="174" t="s">
        <v>162</v>
      </c>
      <c r="G275" s="178" t="s">
        <v>462</v>
      </c>
      <c r="H275" s="178" t="s">
        <v>225</v>
      </c>
      <c r="I275" s="179">
        <v>3.9835000000000002E-2</v>
      </c>
      <c r="J275" s="179" t="s">
        <v>315</v>
      </c>
      <c r="K275" s="179" t="s">
        <v>315</v>
      </c>
      <c r="L275" s="179" t="s">
        <v>315</v>
      </c>
      <c r="M275" s="180" t="s">
        <v>603</v>
      </c>
      <c r="N275" s="177" t="s">
        <v>292</v>
      </c>
      <c r="O275" s="181">
        <f>IFERROR(I275*'Exchange rates'!$C$11, "ND")</f>
        <v>5.9282684723565753E-3</v>
      </c>
      <c r="P275" s="181" t="str">
        <f>IFERROR(J275*'Exchange rates'!$D$11, "ND")</f>
        <v>ND</v>
      </c>
      <c r="Q275" s="181" t="str">
        <f>IFERROR(K275*'Exchange rates'!$E$11, "ND")</f>
        <v>ND</v>
      </c>
      <c r="R275" s="251" t="str">
        <f>IFERROR(L275*'Exchange rates'!$F$11, "ND")</f>
        <v>ND</v>
      </c>
      <c r="S275" s="68"/>
    </row>
    <row r="276" spans="1:19" x14ac:dyDescent="0.2">
      <c r="A276" s="253" t="s">
        <v>182</v>
      </c>
      <c r="B276" s="182" t="s">
        <v>238</v>
      </c>
      <c r="C276" s="182" t="s">
        <v>222</v>
      </c>
      <c r="D276" s="182" t="s">
        <v>172</v>
      </c>
      <c r="E276" s="184" t="s">
        <v>207</v>
      </c>
      <c r="F276" s="182" t="s">
        <v>162</v>
      </c>
      <c r="G276" s="186" t="s">
        <v>462</v>
      </c>
      <c r="H276" s="186" t="s">
        <v>225</v>
      </c>
      <c r="I276" s="190">
        <v>9.9826999999999995</v>
      </c>
      <c r="J276" s="190">
        <v>8.6498000000000008</v>
      </c>
      <c r="K276" s="190">
        <v>13.6609</v>
      </c>
      <c r="L276" s="190" t="s">
        <v>315</v>
      </c>
      <c r="M276" s="191"/>
      <c r="N276" s="185" t="s">
        <v>292</v>
      </c>
      <c r="O276" s="173">
        <f>IFERROR(I276*'Exchange rates'!$C$11, "ND")</f>
        <v>1.4856313713817992</v>
      </c>
      <c r="P276" s="173">
        <f>IFERROR(J276*'Exchange rates'!$D$11, "ND")</f>
        <v>1.3282454470071559</v>
      </c>
      <c r="Q276" s="173">
        <f>IFERROR(K276*'Exchange rates'!$E$11, "ND")</f>
        <v>1.9975288423576893</v>
      </c>
      <c r="R276" s="249" t="str">
        <f>IFERROR(L276*'Exchange rates'!$F$11, "ND")</f>
        <v>ND</v>
      </c>
      <c r="S276" s="68"/>
    </row>
    <row r="277" spans="1:19" x14ac:dyDescent="0.2">
      <c r="A277" s="238" t="s">
        <v>406</v>
      </c>
      <c r="B277" s="239" t="s">
        <v>238</v>
      </c>
      <c r="C277" s="239" t="s">
        <v>222</v>
      </c>
      <c r="D277" s="239" t="s">
        <v>172</v>
      </c>
      <c r="E277" s="241" t="s">
        <v>207</v>
      </c>
      <c r="F277" s="239" t="s">
        <v>162</v>
      </c>
      <c r="G277" s="243" t="s">
        <v>462</v>
      </c>
      <c r="H277" s="243" t="s">
        <v>225</v>
      </c>
      <c r="I277" s="254" t="s">
        <v>315</v>
      </c>
      <c r="J277" s="254" t="s">
        <v>315</v>
      </c>
      <c r="K277" s="254">
        <v>0.20770000000000002</v>
      </c>
      <c r="L277" s="254" t="s">
        <v>315</v>
      </c>
      <c r="M277" s="255" t="s">
        <v>603</v>
      </c>
      <c r="N277" s="242" t="s">
        <v>292</v>
      </c>
      <c r="O277" s="246" t="str">
        <f>IFERROR(I277*'Exchange rates'!$C$11, "ND")</f>
        <v>ND</v>
      </c>
      <c r="P277" s="246" t="str">
        <f>IFERROR(J277*'Exchange rates'!$D$11, "ND")</f>
        <v>ND</v>
      </c>
      <c r="Q277" s="246">
        <f>IFERROR(K277*'Exchange rates'!$E$11, "ND")</f>
        <v>3.0370381201655243E-2</v>
      </c>
      <c r="R277" s="247" t="str">
        <f>IFERROR(L277*'Exchange rates'!$F$11, "ND")</f>
        <v>ND</v>
      </c>
      <c r="S277" s="68"/>
    </row>
    <row r="278" spans="1:19" x14ac:dyDescent="0.2">
      <c r="A278" s="253" t="s">
        <v>183</v>
      </c>
      <c r="B278" s="182" t="s">
        <v>238</v>
      </c>
      <c r="C278" s="182" t="s">
        <v>222</v>
      </c>
      <c r="D278" s="182" t="s">
        <v>172</v>
      </c>
      <c r="E278" s="184" t="s">
        <v>207</v>
      </c>
      <c r="F278" s="182" t="s">
        <v>162</v>
      </c>
      <c r="G278" s="186" t="s">
        <v>462</v>
      </c>
      <c r="H278" s="186" t="s">
        <v>225</v>
      </c>
      <c r="I278" s="190" t="s">
        <v>315</v>
      </c>
      <c r="J278" s="190" t="s">
        <v>315</v>
      </c>
      <c r="K278" s="190">
        <v>1.3540800000000002</v>
      </c>
      <c r="L278" s="190" t="s">
        <v>315</v>
      </c>
      <c r="M278" s="191" t="s">
        <v>603</v>
      </c>
      <c r="N278" s="185" t="s">
        <v>292</v>
      </c>
      <c r="O278" s="173" t="str">
        <f>IFERROR(I278*'Exchange rates'!$C$11, "ND")</f>
        <v>ND</v>
      </c>
      <c r="P278" s="173" t="str">
        <f>IFERROR(J278*'Exchange rates'!$D$11, "ND")</f>
        <v>ND</v>
      </c>
      <c r="Q278" s="173">
        <f>IFERROR(K278*'Exchange rates'!$E$11, "ND")</f>
        <v>0.19799675386392554</v>
      </c>
      <c r="R278" s="249" t="str">
        <f>IFERROR(L278*'Exchange rates'!$F$11, "ND")</f>
        <v>ND</v>
      </c>
      <c r="S278" s="68"/>
    </row>
    <row r="279" spans="1:19" x14ac:dyDescent="0.2">
      <c r="A279" s="252" t="s">
        <v>609</v>
      </c>
      <c r="B279" s="174" t="s">
        <v>238</v>
      </c>
      <c r="C279" s="174" t="s">
        <v>222</v>
      </c>
      <c r="D279" s="174" t="s">
        <v>172</v>
      </c>
      <c r="E279" s="176" t="s">
        <v>207</v>
      </c>
      <c r="F279" s="174" t="s">
        <v>162</v>
      </c>
      <c r="G279" s="178" t="s">
        <v>462</v>
      </c>
      <c r="H279" s="178" t="s">
        <v>225</v>
      </c>
      <c r="I279" s="179" t="s">
        <v>315</v>
      </c>
      <c r="J279" s="179">
        <v>9.2225000000000001E-2</v>
      </c>
      <c r="K279" s="179" t="s">
        <v>315</v>
      </c>
      <c r="L279" s="179" t="s">
        <v>315</v>
      </c>
      <c r="M279" s="180" t="s">
        <v>603</v>
      </c>
      <c r="N279" s="177" t="s">
        <v>292</v>
      </c>
      <c r="O279" s="181" t="str">
        <f>IFERROR(I279*'Exchange rates'!$C$11, "ND")</f>
        <v>ND</v>
      </c>
      <c r="P279" s="181">
        <f>IFERROR(J279*'Exchange rates'!$D$11, "ND")</f>
        <v>1.4161880777617396E-2</v>
      </c>
      <c r="Q279" s="181" t="str">
        <f>IFERROR(K279*'Exchange rates'!$E$11, "ND")</f>
        <v>ND</v>
      </c>
      <c r="R279" s="251" t="str">
        <f>IFERROR(L279*'Exchange rates'!$F$11, "ND")</f>
        <v>ND</v>
      </c>
      <c r="S279" s="166"/>
    </row>
    <row r="280" spans="1:19" x14ac:dyDescent="0.2">
      <c r="A280" s="252" t="s">
        <v>408</v>
      </c>
      <c r="B280" s="174" t="s">
        <v>238</v>
      </c>
      <c r="C280" s="174" t="s">
        <v>222</v>
      </c>
      <c r="D280" s="174" t="s">
        <v>172</v>
      </c>
      <c r="E280" s="176" t="s">
        <v>207</v>
      </c>
      <c r="F280" s="174" t="s">
        <v>162</v>
      </c>
      <c r="G280" s="178" t="s">
        <v>462</v>
      </c>
      <c r="H280" s="178" t="s">
        <v>225</v>
      </c>
      <c r="I280" s="179">
        <v>1.3936980000000001</v>
      </c>
      <c r="J280" s="179">
        <v>0.57309699999999997</v>
      </c>
      <c r="K280" s="179">
        <v>0.99658799999999992</v>
      </c>
      <c r="L280" s="179" t="s">
        <v>315</v>
      </c>
      <c r="M280" s="180" t="s">
        <v>603</v>
      </c>
      <c r="N280" s="177" t="s">
        <v>292</v>
      </c>
      <c r="O280" s="181">
        <f>IFERROR(I280*'Exchange rates'!$C$11, "ND")</f>
        <v>0.20741096807798201</v>
      </c>
      <c r="P280" s="181">
        <f>IFERROR(J280*'Exchange rates'!$D$11, "ND")</f>
        <v>8.8003593255735382E-2</v>
      </c>
      <c r="Q280" s="181">
        <f>IFERROR(K280*'Exchange rates'!$E$11, "ND")</f>
        <v>0.14572343505534516</v>
      </c>
      <c r="R280" s="251" t="str">
        <f>IFERROR(L280*'Exchange rates'!$F$11, "ND")</f>
        <v>ND</v>
      </c>
      <c r="S280" s="166"/>
    </row>
    <row r="281" spans="1:19" x14ac:dyDescent="0.2">
      <c r="A281" s="238" t="s">
        <v>409</v>
      </c>
      <c r="B281" s="239" t="s">
        <v>238</v>
      </c>
      <c r="C281" s="239" t="s">
        <v>222</v>
      </c>
      <c r="D281" s="239" t="s">
        <v>172</v>
      </c>
      <c r="E281" s="241" t="s">
        <v>207</v>
      </c>
      <c r="F281" s="239" t="s">
        <v>162</v>
      </c>
      <c r="G281" s="243" t="s">
        <v>462</v>
      </c>
      <c r="H281" s="243" t="s">
        <v>227</v>
      </c>
      <c r="I281" s="254" t="s">
        <v>315</v>
      </c>
      <c r="J281" s="254" t="s">
        <v>315</v>
      </c>
      <c r="K281" s="254">
        <v>0.33216499999999999</v>
      </c>
      <c r="L281" s="254" t="s">
        <v>315</v>
      </c>
      <c r="M281" s="255" t="s">
        <v>603</v>
      </c>
      <c r="N281" s="242" t="s">
        <v>292</v>
      </c>
      <c r="O281" s="246" t="str">
        <f>IFERROR(I281*'Exchange rates'!$C$11, "ND")</f>
        <v>ND</v>
      </c>
      <c r="P281" s="246" t="str">
        <f>IFERROR(J281*'Exchange rates'!$D$11, "ND")</f>
        <v>ND</v>
      </c>
      <c r="Q281" s="246">
        <f>IFERROR(K281*'Exchange rates'!$E$11, "ND")</f>
        <v>4.856994545906506E-2</v>
      </c>
      <c r="R281" s="247" t="str">
        <f>IFERROR(L281*'Exchange rates'!$F$11, "ND")</f>
        <v>ND</v>
      </c>
      <c r="S281" s="166"/>
    </row>
    <row r="282" spans="1:19" x14ac:dyDescent="0.2">
      <c r="A282" s="253" t="s">
        <v>67</v>
      </c>
      <c r="B282" s="182" t="s">
        <v>238</v>
      </c>
      <c r="C282" s="182" t="s">
        <v>222</v>
      </c>
      <c r="D282" s="182" t="s">
        <v>172</v>
      </c>
      <c r="E282" s="184" t="s">
        <v>207</v>
      </c>
      <c r="F282" s="185" t="s">
        <v>54</v>
      </c>
      <c r="G282" s="186" t="s">
        <v>224</v>
      </c>
      <c r="H282" s="186" t="s">
        <v>225</v>
      </c>
      <c r="I282" s="190" t="s">
        <v>315</v>
      </c>
      <c r="J282" s="190">
        <v>0.65</v>
      </c>
      <c r="K282" s="190">
        <v>0</v>
      </c>
      <c r="L282" s="190">
        <v>2.5000000000000001E-2</v>
      </c>
      <c r="M282" s="191" t="s">
        <v>603</v>
      </c>
      <c r="N282" s="182" t="s">
        <v>170</v>
      </c>
      <c r="O282" s="173" t="str">
        <f>IFERROR(I282*'Exchange rates'!$C$11, "ND")</f>
        <v>ND</v>
      </c>
      <c r="P282" s="173">
        <f>IFERROR(J282*'Exchange rates'!$D$11, "ND")</f>
        <v>9.9812659316360061E-2</v>
      </c>
      <c r="Q282" s="173">
        <f>IFERROR(K282*'Exchange rates'!$E$11, "ND")</f>
        <v>0</v>
      </c>
      <c r="R282" s="249">
        <f>IFERROR(L282*'Exchange rates'!$F$11, "ND")</f>
        <v>3.5501278046009654E-3</v>
      </c>
      <c r="S282" s="166"/>
    </row>
    <row r="283" spans="1:19" x14ac:dyDescent="0.2">
      <c r="A283" s="252" t="s">
        <v>631</v>
      </c>
      <c r="B283" s="174" t="s">
        <v>238</v>
      </c>
      <c r="C283" s="174" t="s">
        <v>222</v>
      </c>
      <c r="D283" s="174" t="s">
        <v>172</v>
      </c>
      <c r="E283" s="176" t="s">
        <v>207</v>
      </c>
      <c r="F283" s="177" t="s">
        <v>54</v>
      </c>
      <c r="G283" s="178" t="s">
        <v>224</v>
      </c>
      <c r="H283" s="178" t="s">
        <v>227</v>
      </c>
      <c r="I283" s="179" t="s">
        <v>315</v>
      </c>
      <c r="J283" s="179">
        <v>1</v>
      </c>
      <c r="K283" s="179" t="s">
        <v>315</v>
      </c>
      <c r="L283" s="179" t="s">
        <v>315</v>
      </c>
      <c r="M283" s="180"/>
      <c r="N283" s="174" t="s">
        <v>170</v>
      </c>
      <c r="O283" s="181" t="str">
        <f>IFERROR(I283*'Exchange rates'!$C$11, "ND")</f>
        <v>ND</v>
      </c>
      <c r="P283" s="181">
        <f>IFERROR(J283*'Exchange rates'!$D$11, "ND")</f>
        <v>0.15355793740978471</v>
      </c>
      <c r="Q283" s="181" t="str">
        <f>IFERROR(K283*'Exchange rates'!$E$11, "ND")</f>
        <v>ND</v>
      </c>
      <c r="R283" s="251" t="str">
        <f>IFERROR(L283*'Exchange rates'!$F$11, "ND")</f>
        <v>ND</v>
      </c>
      <c r="S283" s="166"/>
    </row>
    <row r="284" spans="1:19" x14ac:dyDescent="0.2">
      <c r="A284" s="257" t="s">
        <v>634</v>
      </c>
      <c r="B284" s="182" t="s">
        <v>238</v>
      </c>
      <c r="C284" s="182" t="s">
        <v>222</v>
      </c>
      <c r="D284" s="182" t="s">
        <v>172</v>
      </c>
      <c r="E284" s="184" t="s">
        <v>207</v>
      </c>
      <c r="F284" s="182" t="s">
        <v>55</v>
      </c>
      <c r="G284" s="186" t="s">
        <v>224</v>
      </c>
      <c r="H284" s="186" t="s">
        <v>227</v>
      </c>
      <c r="I284" s="190">
        <v>11</v>
      </c>
      <c r="J284" s="190">
        <v>20.9375</v>
      </c>
      <c r="K284" s="190">
        <v>22</v>
      </c>
      <c r="L284" s="190">
        <v>37.1</v>
      </c>
      <c r="M284" s="191"/>
      <c r="N284" s="182" t="s">
        <v>170</v>
      </c>
      <c r="O284" s="173">
        <f>IFERROR(I284*'Exchange rates'!$C$11, "ND")</f>
        <v>1.6370265644765236</v>
      </c>
      <c r="P284" s="173">
        <f>IFERROR(J284*'Exchange rates'!$D$11, "ND")</f>
        <v>3.2151193145173673</v>
      </c>
      <c r="Q284" s="173">
        <f>IFERROR(K284*'Exchange rates'!$E$11, "ND")</f>
        <v>3.2168916053751335</v>
      </c>
      <c r="R284" s="249">
        <f>IFERROR(L284*'Exchange rates'!$F$11, "ND")</f>
        <v>5.2683896620278325</v>
      </c>
      <c r="S284" s="166"/>
    </row>
    <row r="285" spans="1:19" x14ac:dyDescent="0.2">
      <c r="A285" s="262" t="s">
        <v>65</v>
      </c>
      <c r="B285" s="174" t="s">
        <v>238</v>
      </c>
      <c r="C285" s="174" t="s">
        <v>222</v>
      </c>
      <c r="D285" s="174" t="s">
        <v>172</v>
      </c>
      <c r="E285" s="176" t="s">
        <v>207</v>
      </c>
      <c r="F285" s="174" t="s">
        <v>55</v>
      </c>
      <c r="G285" s="178" t="s">
        <v>224</v>
      </c>
      <c r="H285" s="178" t="s">
        <v>227</v>
      </c>
      <c r="I285" s="179">
        <v>1.25</v>
      </c>
      <c r="J285" s="179" t="s">
        <v>315</v>
      </c>
      <c r="K285" s="196">
        <v>1</v>
      </c>
      <c r="L285" s="179" t="s">
        <v>315</v>
      </c>
      <c r="M285" s="180"/>
      <c r="N285" s="174" t="s">
        <v>170</v>
      </c>
      <c r="O285" s="181">
        <f>IFERROR(I285*'Exchange rates'!$C$11, "ND")</f>
        <v>0.18602574596324134</v>
      </c>
      <c r="P285" s="181" t="str">
        <f>IFERROR(J285*'Exchange rates'!$D$11, "ND")</f>
        <v>ND</v>
      </c>
      <c r="Q285" s="181">
        <f>IFERROR(K285*'Exchange rates'!$E$11, "ND")</f>
        <v>0.14622234569886972</v>
      </c>
      <c r="R285" s="251" t="str">
        <f>IFERROR(L285*'Exchange rates'!$F$11, "ND")</f>
        <v>ND</v>
      </c>
      <c r="S285" s="166"/>
    </row>
    <row r="286" spans="1:19" x14ac:dyDescent="0.2">
      <c r="A286" s="253" t="s">
        <v>634</v>
      </c>
      <c r="B286" s="182" t="s">
        <v>238</v>
      </c>
      <c r="C286" s="182" t="s">
        <v>222</v>
      </c>
      <c r="D286" s="182" t="s">
        <v>172</v>
      </c>
      <c r="E286" s="184" t="s">
        <v>207</v>
      </c>
      <c r="F286" s="182" t="s">
        <v>51</v>
      </c>
      <c r="G286" s="186" t="s">
        <v>224</v>
      </c>
      <c r="H286" s="186" t="s">
        <v>227</v>
      </c>
      <c r="I286" s="190">
        <v>36.358000000000004</v>
      </c>
      <c r="J286" s="190">
        <v>1.6516</v>
      </c>
      <c r="K286" s="190" t="s">
        <v>315</v>
      </c>
      <c r="L286" s="190" t="s">
        <v>315</v>
      </c>
      <c r="M286" s="191"/>
      <c r="N286" s="182" t="s">
        <v>170</v>
      </c>
      <c r="O286" s="173">
        <f>IFERROR(I286*'Exchange rates'!$C$11, "ND")</f>
        <v>5.4108192573852234</v>
      </c>
      <c r="P286" s="173">
        <f>IFERROR(J286*'Exchange rates'!$D$11, "ND")</f>
        <v>0.2536162894260004</v>
      </c>
      <c r="Q286" s="173" t="str">
        <f>IFERROR(K286*'Exchange rates'!$E$11, "ND")</f>
        <v>ND</v>
      </c>
      <c r="R286" s="249" t="str">
        <f>IFERROR(L286*'Exchange rates'!$F$11, "ND")</f>
        <v>ND</v>
      </c>
      <c r="S286" s="166"/>
    </row>
    <row r="287" spans="1:19" x14ac:dyDescent="0.2">
      <c r="A287" s="262" t="s">
        <v>634</v>
      </c>
      <c r="B287" s="174" t="s">
        <v>238</v>
      </c>
      <c r="C287" s="174" t="s">
        <v>222</v>
      </c>
      <c r="D287" s="174" t="s">
        <v>172</v>
      </c>
      <c r="E287" s="176" t="s">
        <v>207</v>
      </c>
      <c r="F287" s="174" t="s">
        <v>116</v>
      </c>
      <c r="G287" s="178" t="s">
        <v>224</v>
      </c>
      <c r="H287" s="178" t="s">
        <v>227</v>
      </c>
      <c r="I287" s="179">
        <v>6.9050000000000002</v>
      </c>
      <c r="J287" s="179">
        <v>5</v>
      </c>
      <c r="K287" s="179">
        <v>0</v>
      </c>
      <c r="L287" s="179">
        <v>0</v>
      </c>
      <c r="M287" s="180"/>
      <c r="N287" s="174" t="s">
        <v>170</v>
      </c>
      <c r="O287" s="181">
        <f>IFERROR(I287*'Exchange rates'!$C$11, "ND")</f>
        <v>1.0276062207009451</v>
      </c>
      <c r="P287" s="181">
        <f>IFERROR(J287*'Exchange rates'!$D$11, "ND")</f>
        <v>0.76778968704892359</v>
      </c>
      <c r="Q287" s="181">
        <f>IFERROR(K287*'Exchange rates'!$E$11, "ND")</f>
        <v>0</v>
      </c>
      <c r="R287" s="251">
        <f>IFERROR(L287*'Exchange rates'!$F$11, "ND")</f>
        <v>0</v>
      </c>
      <c r="S287" s="166"/>
    </row>
    <row r="288" spans="1:19" x14ac:dyDescent="0.2">
      <c r="A288" s="257" t="s">
        <v>631</v>
      </c>
      <c r="B288" s="182" t="s">
        <v>238</v>
      </c>
      <c r="C288" s="182" t="s">
        <v>222</v>
      </c>
      <c r="D288" s="182" t="s">
        <v>172</v>
      </c>
      <c r="E288" s="184" t="s">
        <v>207</v>
      </c>
      <c r="F288" s="182" t="s">
        <v>115</v>
      </c>
      <c r="G288" s="186" t="s">
        <v>224</v>
      </c>
      <c r="H288" s="186" t="s">
        <v>227</v>
      </c>
      <c r="I288" s="190">
        <v>0.02</v>
      </c>
      <c r="J288" s="190" t="s">
        <v>315</v>
      </c>
      <c r="K288" s="190">
        <v>0.3</v>
      </c>
      <c r="L288" s="190" t="s">
        <v>315</v>
      </c>
      <c r="M288" s="191"/>
      <c r="N288" s="182" t="s">
        <v>170</v>
      </c>
      <c r="O288" s="173">
        <f>IFERROR(I288*'Exchange rates'!$C$11, "ND")</f>
        <v>2.9764119354118612E-3</v>
      </c>
      <c r="P288" s="173" t="str">
        <f>IFERROR(J288*'Exchange rates'!$D$11, "ND")</f>
        <v>ND</v>
      </c>
      <c r="Q288" s="173">
        <f>IFERROR(K288*'Exchange rates'!$E$11, "ND")</f>
        <v>4.3866703709660913E-2</v>
      </c>
      <c r="R288" s="249" t="str">
        <f>IFERROR(L288*'Exchange rates'!$F$11, "ND")</f>
        <v>ND</v>
      </c>
      <c r="S288" s="166"/>
    </row>
    <row r="289" spans="1:19" x14ac:dyDescent="0.2">
      <c r="A289" s="262" t="s">
        <v>634</v>
      </c>
      <c r="B289" s="174" t="s">
        <v>238</v>
      </c>
      <c r="C289" s="174" t="s">
        <v>222</v>
      </c>
      <c r="D289" s="174" t="s">
        <v>172</v>
      </c>
      <c r="E289" s="176" t="s">
        <v>207</v>
      </c>
      <c r="F289" s="174" t="s">
        <v>118</v>
      </c>
      <c r="G289" s="178" t="s">
        <v>224</v>
      </c>
      <c r="H289" s="178" t="s">
        <v>227</v>
      </c>
      <c r="I289" s="179">
        <v>5</v>
      </c>
      <c r="J289" s="179">
        <v>4.8899999999999997</v>
      </c>
      <c r="K289" s="179" t="s">
        <v>315</v>
      </c>
      <c r="L289" s="179" t="s">
        <v>315</v>
      </c>
      <c r="M289" s="180"/>
      <c r="N289" s="174" t="s">
        <v>170</v>
      </c>
      <c r="O289" s="181">
        <f>IFERROR(I289*'Exchange rates'!$C$11, "ND")</f>
        <v>0.74410298385296536</v>
      </c>
      <c r="P289" s="181">
        <f>IFERROR(J289*'Exchange rates'!$D$11, "ND")</f>
        <v>0.75089831393384721</v>
      </c>
      <c r="Q289" s="181" t="str">
        <f>IFERROR(K289*'Exchange rates'!$E$11, "ND")</f>
        <v>ND</v>
      </c>
      <c r="R289" s="251" t="str">
        <f>IFERROR(L289*'Exchange rates'!$F$11, "ND")</f>
        <v>ND</v>
      </c>
      <c r="S289" s="166"/>
    </row>
    <row r="290" spans="1:19" x14ac:dyDescent="0.2">
      <c r="A290" s="257" t="s">
        <v>634</v>
      </c>
      <c r="B290" s="182" t="s">
        <v>238</v>
      </c>
      <c r="C290" s="182" t="s">
        <v>222</v>
      </c>
      <c r="D290" s="182" t="s">
        <v>172</v>
      </c>
      <c r="E290" s="184" t="s">
        <v>207</v>
      </c>
      <c r="F290" s="182" t="s">
        <v>53</v>
      </c>
      <c r="G290" s="186" t="s">
        <v>224</v>
      </c>
      <c r="H290" s="186" t="s">
        <v>227</v>
      </c>
      <c r="I290" s="190">
        <v>44.0655</v>
      </c>
      <c r="J290" s="190">
        <v>15.5</v>
      </c>
      <c r="K290" s="190" t="s">
        <v>315</v>
      </c>
      <c r="L290" s="190" t="s">
        <v>315</v>
      </c>
      <c r="M290" s="191"/>
      <c r="N290" s="182" t="s">
        <v>170</v>
      </c>
      <c r="O290" s="173">
        <f>IFERROR(I290*'Exchange rates'!$C$11, "ND")</f>
        <v>6.5578540069945683</v>
      </c>
      <c r="P290" s="173">
        <f>IFERROR(J290*'Exchange rates'!$D$11, "ND")</f>
        <v>2.3801480298516631</v>
      </c>
      <c r="Q290" s="173" t="str">
        <f>IFERROR(K290*'Exchange rates'!$E$11, "ND")</f>
        <v>ND</v>
      </c>
      <c r="R290" s="249" t="str">
        <f>IFERROR(L290*'Exchange rates'!$F$11, "ND")</f>
        <v>ND</v>
      </c>
      <c r="S290" s="166"/>
    </row>
    <row r="291" spans="1:19" x14ac:dyDescent="0.2">
      <c r="A291" s="262" t="s">
        <v>634</v>
      </c>
      <c r="B291" s="174" t="s">
        <v>238</v>
      </c>
      <c r="C291" s="174" t="s">
        <v>222</v>
      </c>
      <c r="D291" s="174" t="s">
        <v>172</v>
      </c>
      <c r="E291" s="176" t="s">
        <v>207</v>
      </c>
      <c r="F291" s="174" t="s">
        <v>152</v>
      </c>
      <c r="G291" s="178" t="s">
        <v>224</v>
      </c>
      <c r="H291" s="178" t="s">
        <v>227</v>
      </c>
      <c r="I291" s="179">
        <v>4.6500000000000004</v>
      </c>
      <c r="J291" s="179" t="s">
        <v>315</v>
      </c>
      <c r="K291" s="179" t="s">
        <v>315</v>
      </c>
      <c r="L291" s="179" t="s">
        <v>315</v>
      </c>
      <c r="M291" s="180"/>
      <c r="N291" s="174" t="s">
        <v>170</v>
      </c>
      <c r="O291" s="181">
        <f>IFERROR(I291*'Exchange rates'!$C$11, "ND")</f>
        <v>0.69201577498325784</v>
      </c>
      <c r="P291" s="181" t="str">
        <f>IFERROR(J291*'Exchange rates'!$D$11, "ND")</f>
        <v>ND</v>
      </c>
      <c r="Q291" s="181" t="str">
        <f>IFERROR(K291*'Exchange rates'!$E$11, "ND")</f>
        <v>ND</v>
      </c>
      <c r="R291" s="251" t="str">
        <f>IFERROR(L291*'Exchange rates'!$F$11, "ND")</f>
        <v>ND</v>
      </c>
      <c r="S291" s="166"/>
    </row>
    <row r="292" spans="1:19" x14ac:dyDescent="0.2">
      <c r="A292" s="252" t="s">
        <v>64</v>
      </c>
      <c r="B292" s="174" t="s">
        <v>238</v>
      </c>
      <c r="C292" s="174" t="s">
        <v>222</v>
      </c>
      <c r="D292" s="174" t="s">
        <v>172</v>
      </c>
      <c r="E292" s="176" t="s">
        <v>207</v>
      </c>
      <c r="F292" s="177" t="s">
        <v>54</v>
      </c>
      <c r="G292" s="178" t="s">
        <v>462</v>
      </c>
      <c r="H292" s="178" t="s">
        <v>225</v>
      </c>
      <c r="I292" s="179" t="s">
        <v>315</v>
      </c>
      <c r="J292" s="179" t="s">
        <v>315</v>
      </c>
      <c r="K292" s="179" t="s">
        <v>315</v>
      </c>
      <c r="L292" s="179">
        <v>2.5000000000000001E-2</v>
      </c>
      <c r="M292" s="180" t="s">
        <v>603</v>
      </c>
      <c r="N292" s="174" t="s">
        <v>170</v>
      </c>
      <c r="O292" s="181" t="str">
        <f>IFERROR(I292*'Exchange rates'!$C$11, "ND")</f>
        <v>ND</v>
      </c>
      <c r="P292" s="181" t="str">
        <f>IFERROR(J292*'Exchange rates'!$D$11, "ND")</f>
        <v>ND</v>
      </c>
      <c r="Q292" s="181" t="str">
        <f>IFERROR(K292*'Exchange rates'!$E$11, "ND")</f>
        <v>ND</v>
      </c>
      <c r="R292" s="251">
        <f>IFERROR(L292*'Exchange rates'!$F$11, "ND")</f>
        <v>3.5501278046009654E-3</v>
      </c>
      <c r="S292" s="166"/>
    </row>
    <row r="293" spans="1:19" x14ac:dyDescent="0.2">
      <c r="A293" s="263" t="s">
        <v>64</v>
      </c>
      <c r="B293" s="239" t="s">
        <v>238</v>
      </c>
      <c r="C293" s="239" t="s">
        <v>222</v>
      </c>
      <c r="D293" s="239" t="s">
        <v>172</v>
      </c>
      <c r="E293" s="241" t="s">
        <v>207</v>
      </c>
      <c r="F293" s="239" t="s">
        <v>117</v>
      </c>
      <c r="G293" s="243" t="s">
        <v>462</v>
      </c>
      <c r="H293" s="243" t="s">
        <v>225</v>
      </c>
      <c r="I293" s="254" t="s">
        <v>315</v>
      </c>
      <c r="J293" s="254">
        <v>0.6</v>
      </c>
      <c r="K293" s="254">
        <v>0</v>
      </c>
      <c r="L293" s="254">
        <v>0</v>
      </c>
      <c r="M293" s="255" t="s">
        <v>603</v>
      </c>
      <c r="N293" s="239" t="s">
        <v>170</v>
      </c>
      <c r="O293" s="246" t="str">
        <f>IFERROR(I293*'Exchange rates'!$C$11, "ND")</f>
        <v>ND</v>
      </c>
      <c r="P293" s="246">
        <f>IFERROR(J293*'Exchange rates'!$D$11, "ND")</f>
        <v>9.2134762445870821E-2</v>
      </c>
      <c r="Q293" s="246">
        <f>IFERROR(K293*'Exchange rates'!$E$11, "ND")</f>
        <v>0</v>
      </c>
      <c r="R293" s="247">
        <f>IFERROR(L293*'Exchange rates'!$F$11, "ND")</f>
        <v>0</v>
      </c>
      <c r="S293" s="166"/>
    </row>
    <row r="294" spans="1:19" x14ac:dyDescent="0.2">
      <c r="A294" s="262" t="s">
        <v>67</v>
      </c>
      <c r="B294" s="174" t="s">
        <v>238</v>
      </c>
      <c r="C294" s="174" t="s">
        <v>222</v>
      </c>
      <c r="D294" s="174" t="s">
        <v>172</v>
      </c>
      <c r="E294" s="176" t="s">
        <v>207</v>
      </c>
      <c r="F294" s="174" t="s">
        <v>117</v>
      </c>
      <c r="G294" s="178" t="s">
        <v>462</v>
      </c>
      <c r="H294" s="178" t="s">
        <v>225</v>
      </c>
      <c r="I294" s="179" t="s">
        <v>315</v>
      </c>
      <c r="J294" s="179">
        <v>0.6</v>
      </c>
      <c r="K294" s="179">
        <v>0</v>
      </c>
      <c r="L294" s="179">
        <v>0</v>
      </c>
      <c r="M294" s="180" t="s">
        <v>603</v>
      </c>
      <c r="N294" s="174" t="s">
        <v>170</v>
      </c>
      <c r="O294" s="181" t="str">
        <f>IFERROR(I294*'Exchange rates'!$C$11, "ND")</f>
        <v>ND</v>
      </c>
      <c r="P294" s="181">
        <f>IFERROR(J294*'Exchange rates'!$D$11, "ND")</f>
        <v>9.2134762445870821E-2</v>
      </c>
      <c r="Q294" s="181">
        <f>IFERROR(K294*'Exchange rates'!$E$11, "ND")</f>
        <v>0</v>
      </c>
      <c r="R294" s="251">
        <f>IFERROR(L294*'Exchange rates'!$F$11, "ND")</f>
        <v>0</v>
      </c>
      <c r="S294" s="166"/>
    </row>
    <row r="295" spans="1:19" x14ac:dyDescent="0.2">
      <c r="A295" s="238" t="s">
        <v>632</v>
      </c>
      <c r="B295" s="239" t="s">
        <v>238</v>
      </c>
      <c r="C295" s="239" t="s">
        <v>222</v>
      </c>
      <c r="D295" s="239" t="s">
        <v>172</v>
      </c>
      <c r="E295" s="241" t="s">
        <v>207</v>
      </c>
      <c r="F295" s="239" t="s">
        <v>117</v>
      </c>
      <c r="G295" s="243" t="s">
        <v>462</v>
      </c>
      <c r="H295" s="243" t="s">
        <v>227</v>
      </c>
      <c r="I295" s="254" t="s">
        <v>315</v>
      </c>
      <c r="J295" s="264">
        <v>2.0836000000000001</v>
      </c>
      <c r="K295" s="254" t="s">
        <v>315</v>
      </c>
      <c r="L295" s="254" t="s">
        <v>315</v>
      </c>
      <c r="M295" s="255"/>
      <c r="N295" s="239" t="s">
        <v>170</v>
      </c>
      <c r="O295" s="246" t="str">
        <f>IFERROR(I295*'Exchange rates'!$C$11, "ND")</f>
        <v>ND</v>
      </c>
      <c r="P295" s="246">
        <f>IFERROR(J295*'Exchange rates'!$D$11, "ND")</f>
        <v>0.31995331838702745</v>
      </c>
      <c r="Q295" s="246" t="str">
        <f>IFERROR(K295*'Exchange rates'!$E$11, "ND")</f>
        <v>ND</v>
      </c>
      <c r="R295" s="247" t="str">
        <f>IFERROR(L295*'Exchange rates'!$F$11, "ND")</f>
        <v>ND</v>
      </c>
      <c r="S295" s="166"/>
    </row>
    <row r="296" spans="1:19" x14ac:dyDescent="0.2">
      <c r="A296" s="262" t="s">
        <v>65</v>
      </c>
      <c r="B296" s="174" t="s">
        <v>238</v>
      </c>
      <c r="C296" s="174" t="s">
        <v>222</v>
      </c>
      <c r="D296" s="174" t="s">
        <v>172</v>
      </c>
      <c r="E296" s="176" t="s">
        <v>207</v>
      </c>
      <c r="F296" s="174" t="s">
        <v>56</v>
      </c>
      <c r="G296" s="178" t="s">
        <v>462</v>
      </c>
      <c r="H296" s="178" t="s">
        <v>227</v>
      </c>
      <c r="I296" s="196">
        <v>3</v>
      </c>
      <c r="J296" s="179" t="s">
        <v>315</v>
      </c>
      <c r="K296" s="179" t="s">
        <v>315</v>
      </c>
      <c r="L296" s="179">
        <v>0</v>
      </c>
      <c r="M296" s="180"/>
      <c r="N296" s="174" t="s">
        <v>170</v>
      </c>
      <c r="O296" s="181">
        <f>IFERROR(I296*'Exchange rates'!$C$11, "ND")</f>
        <v>0.44646179031177918</v>
      </c>
      <c r="P296" s="181" t="str">
        <f>IFERROR(J296*'Exchange rates'!$D$11, "ND")</f>
        <v>ND</v>
      </c>
      <c r="Q296" s="181" t="str">
        <f>IFERROR(K296*'Exchange rates'!$E$11, "ND")</f>
        <v>ND</v>
      </c>
      <c r="R296" s="251">
        <f>IFERROR(L296*'Exchange rates'!$F$11, "ND")</f>
        <v>0</v>
      </c>
      <c r="S296" s="166"/>
    </row>
    <row r="297" spans="1:19" x14ac:dyDescent="0.2">
      <c r="A297" s="263" t="s">
        <v>632</v>
      </c>
      <c r="B297" s="239" t="s">
        <v>238</v>
      </c>
      <c r="C297" s="239" t="s">
        <v>222</v>
      </c>
      <c r="D297" s="239" t="s">
        <v>172</v>
      </c>
      <c r="E297" s="241" t="s">
        <v>207</v>
      </c>
      <c r="F297" s="239" t="s">
        <v>56</v>
      </c>
      <c r="G297" s="243" t="s">
        <v>462</v>
      </c>
      <c r="H297" s="243" t="s">
        <v>227</v>
      </c>
      <c r="I297" s="254" t="s">
        <v>315</v>
      </c>
      <c r="J297" s="264">
        <v>12.1236</v>
      </c>
      <c r="K297" s="254" t="s">
        <v>315</v>
      </c>
      <c r="L297" s="254">
        <v>0</v>
      </c>
      <c r="M297" s="255"/>
      <c r="N297" s="239" t="s">
        <v>170</v>
      </c>
      <c r="O297" s="246" t="str">
        <f>IFERROR(I297*'Exchange rates'!$C$11, "ND")</f>
        <v>ND</v>
      </c>
      <c r="P297" s="246">
        <f>IFERROR(J297*'Exchange rates'!$D$11, "ND")</f>
        <v>1.8616750099812658</v>
      </c>
      <c r="Q297" s="246" t="str">
        <f>IFERROR(K297*'Exchange rates'!$E$11, "ND")</f>
        <v>ND</v>
      </c>
      <c r="R297" s="247">
        <f>IFERROR(L297*'Exchange rates'!$F$11, "ND")</f>
        <v>0</v>
      </c>
      <c r="S297" s="166"/>
    </row>
    <row r="298" spans="1:19" x14ac:dyDescent="0.2">
      <c r="A298" s="252" t="s">
        <v>410</v>
      </c>
      <c r="B298" s="174" t="s">
        <v>238</v>
      </c>
      <c r="C298" s="174" t="s">
        <v>222</v>
      </c>
      <c r="D298" s="174" t="s">
        <v>172</v>
      </c>
      <c r="E298" s="176" t="s">
        <v>207</v>
      </c>
      <c r="F298" s="174" t="s">
        <v>55</v>
      </c>
      <c r="G298" s="178" t="s">
        <v>462</v>
      </c>
      <c r="H298" s="178" t="s">
        <v>225</v>
      </c>
      <c r="I298" s="179" t="s">
        <v>315</v>
      </c>
      <c r="J298" s="179">
        <v>0.6825</v>
      </c>
      <c r="K298" s="179">
        <v>0</v>
      </c>
      <c r="L298" s="179">
        <v>0</v>
      </c>
      <c r="M298" s="180" t="s">
        <v>603</v>
      </c>
      <c r="N298" s="174" t="s">
        <v>170</v>
      </c>
      <c r="O298" s="181" t="str">
        <f>IFERROR(I298*'Exchange rates'!$C$11, "ND")</f>
        <v>ND</v>
      </c>
      <c r="P298" s="181">
        <f>IFERROR(J298*'Exchange rates'!$D$11, "ND")</f>
        <v>0.10480329228217806</v>
      </c>
      <c r="Q298" s="181">
        <f>IFERROR(K298*'Exchange rates'!$E$11, "ND")</f>
        <v>0</v>
      </c>
      <c r="R298" s="251">
        <f>IFERROR(L298*'Exchange rates'!$F$11, "ND")</f>
        <v>0</v>
      </c>
      <c r="S298" s="166"/>
    </row>
    <row r="299" spans="1:19" x14ac:dyDescent="0.2">
      <c r="A299" s="263" t="s">
        <v>67</v>
      </c>
      <c r="B299" s="239" t="s">
        <v>238</v>
      </c>
      <c r="C299" s="239" t="s">
        <v>222</v>
      </c>
      <c r="D299" s="239" t="s">
        <v>172</v>
      </c>
      <c r="E299" s="241" t="s">
        <v>207</v>
      </c>
      <c r="F299" s="239" t="s">
        <v>53</v>
      </c>
      <c r="G299" s="243" t="s">
        <v>462</v>
      </c>
      <c r="H299" s="243" t="s">
        <v>225</v>
      </c>
      <c r="I299" s="254">
        <v>0.17408699999999999</v>
      </c>
      <c r="J299" s="254" t="s">
        <v>315</v>
      </c>
      <c r="K299" s="254" t="s">
        <v>315</v>
      </c>
      <c r="L299" s="254" t="s">
        <v>315</v>
      </c>
      <c r="M299" s="255" t="s">
        <v>603</v>
      </c>
      <c r="N299" s="239" t="s">
        <v>170</v>
      </c>
      <c r="O299" s="246">
        <f>IFERROR(I299*'Exchange rates'!$C$11, "ND")</f>
        <v>2.5907731230002232E-2</v>
      </c>
      <c r="P299" s="246" t="str">
        <f>IFERROR(J299*'Exchange rates'!$D$11, "ND")</f>
        <v>ND</v>
      </c>
      <c r="Q299" s="246" t="str">
        <f>IFERROR(K299*'Exchange rates'!$E$11, "ND")</f>
        <v>ND</v>
      </c>
      <c r="R299" s="247" t="str">
        <f>IFERROR(L299*'Exchange rates'!$F$11, "ND")</f>
        <v>ND</v>
      </c>
      <c r="S299" s="166"/>
    </row>
    <row r="300" spans="1:19" x14ac:dyDescent="0.2">
      <c r="A300" s="252" t="s">
        <v>64</v>
      </c>
      <c r="B300" s="174" t="s">
        <v>238</v>
      </c>
      <c r="C300" s="174" t="s">
        <v>222</v>
      </c>
      <c r="D300" s="174" t="s">
        <v>172</v>
      </c>
      <c r="E300" s="176" t="s">
        <v>207</v>
      </c>
      <c r="F300" s="174" t="s">
        <v>150</v>
      </c>
      <c r="G300" s="178" t="s">
        <v>224</v>
      </c>
      <c r="H300" s="178" t="s">
        <v>225</v>
      </c>
      <c r="I300" s="179" t="s">
        <v>315</v>
      </c>
      <c r="J300" s="179" t="s">
        <v>315</v>
      </c>
      <c r="K300" s="179">
        <v>0</v>
      </c>
      <c r="L300" s="179">
        <v>0.11375</v>
      </c>
      <c r="M300" s="180" t="s">
        <v>603</v>
      </c>
      <c r="N300" s="174" t="s">
        <v>284</v>
      </c>
      <c r="O300" s="181" t="str">
        <f>IFERROR(I300*'Exchange rates'!$C$11, "ND")</f>
        <v>ND</v>
      </c>
      <c r="P300" s="181" t="str">
        <f>IFERROR(J300*'Exchange rates'!$D$11, "ND")</f>
        <v>ND</v>
      </c>
      <c r="Q300" s="181">
        <f>IFERROR(K300*'Exchange rates'!$E$11, "ND")</f>
        <v>0</v>
      </c>
      <c r="R300" s="251">
        <f>IFERROR(L300*'Exchange rates'!$F$11, "ND")</f>
        <v>1.6153081510934392E-2</v>
      </c>
      <c r="S300" s="166"/>
    </row>
    <row r="301" spans="1:19" x14ac:dyDescent="0.2">
      <c r="A301" s="238" t="s">
        <v>67</v>
      </c>
      <c r="B301" s="239" t="s">
        <v>238</v>
      </c>
      <c r="C301" s="239" t="s">
        <v>222</v>
      </c>
      <c r="D301" s="239" t="s">
        <v>172</v>
      </c>
      <c r="E301" s="241" t="s">
        <v>207</v>
      </c>
      <c r="F301" s="239" t="s">
        <v>150</v>
      </c>
      <c r="G301" s="243" t="s">
        <v>224</v>
      </c>
      <c r="H301" s="243" t="s">
        <v>225</v>
      </c>
      <c r="I301" s="254">
        <v>0</v>
      </c>
      <c r="J301" s="254">
        <v>0</v>
      </c>
      <c r="K301" s="254">
        <v>0</v>
      </c>
      <c r="L301" s="254">
        <v>0.11375</v>
      </c>
      <c r="M301" s="255" t="s">
        <v>603</v>
      </c>
      <c r="N301" s="239" t="s">
        <v>284</v>
      </c>
      <c r="O301" s="246">
        <f>IFERROR(I301*'Exchange rates'!$C$11, "ND")</f>
        <v>0</v>
      </c>
      <c r="P301" s="246">
        <f>IFERROR(J301*'Exchange rates'!$D$11, "ND")</f>
        <v>0</v>
      </c>
      <c r="Q301" s="246">
        <f>IFERROR(K301*'Exchange rates'!$E$11, "ND")</f>
        <v>0</v>
      </c>
      <c r="R301" s="247">
        <f>IFERROR(L301*'Exchange rates'!$F$11, "ND")</f>
        <v>1.6153081510934392E-2</v>
      </c>
      <c r="S301" s="166"/>
    </row>
    <row r="302" spans="1:19" x14ac:dyDescent="0.2">
      <c r="A302" s="252" t="s">
        <v>66</v>
      </c>
      <c r="B302" s="174" t="s">
        <v>238</v>
      </c>
      <c r="C302" s="174" t="s">
        <v>222</v>
      </c>
      <c r="D302" s="174" t="s">
        <v>172</v>
      </c>
      <c r="E302" s="176" t="s">
        <v>207</v>
      </c>
      <c r="F302" s="174" t="s">
        <v>151</v>
      </c>
      <c r="G302" s="178" t="s">
        <v>224</v>
      </c>
      <c r="H302" s="178" t="s">
        <v>225</v>
      </c>
      <c r="I302" s="179" t="s">
        <v>315</v>
      </c>
      <c r="J302" s="179" t="s">
        <v>315</v>
      </c>
      <c r="K302" s="179">
        <v>0.15876000000000001</v>
      </c>
      <c r="L302" s="179">
        <v>0</v>
      </c>
      <c r="M302" s="180" t="s">
        <v>603</v>
      </c>
      <c r="N302" s="174" t="s">
        <v>284</v>
      </c>
      <c r="O302" s="181" t="str">
        <f>IFERROR(I302*'Exchange rates'!$C$11, "ND")</f>
        <v>ND</v>
      </c>
      <c r="P302" s="181" t="str">
        <f>IFERROR(J302*'Exchange rates'!$D$11, "ND")</f>
        <v>ND</v>
      </c>
      <c r="Q302" s="181">
        <f>IFERROR(K302*'Exchange rates'!$E$11, "ND")</f>
        <v>2.3214259603152557E-2</v>
      </c>
      <c r="R302" s="251">
        <f>IFERROR(L302*'Exchange rates'!$F$11, "ND")</f>
        <v>0</v>
      </c>
      <c r="S302" s="166"/>
    </row>
    <row r="303" spans="1:19" x14ac:dyDescent="0.2">
      <c r="A303" s="238" t="s">
        <v>411</v>
      </c>
      <c r="B303" s="239" t="s">
        <v>238</v>
      </c>
      <c r="C303" s="239" t="s">
        <v>222</v>
      </c>
      <c r="D303" s="239" t="s">
        <v>172</v>
      </c>
      <c r="E303" s="241" t="s">
        <v>207</v>
      </c>
      <c r="F303" s="239" t="s">
        <v>117</v>
      </c>
      <c r="G303" s="243" t="s">
        <v>224</v>
      </c>
      <c r="H303" s="243" t="s">
        <v>227</v>
      </c>
      <c r="I303" s="254" t="s">
        <v>315</v>
      </c>
      <c r="J303" s="254">
        <v>0.06</v>
      </c>
      <c r="K303" s="254">
        <v>3.5999999999999997E-2</v>
      </c>
      <c r="L303" s="254">
        <v>0.01</v>
      </c>
      <c r="M303" s="255"/>
      <c r="N303" s="239" t="s">
        <v>284</v>
      </c>
      <c r="O303" s="246" t="str">
        <f>IFERROR(I303*'Exchange rates'!$C$11, "ND")</f>
        <v>ND</v>
      </c>
      <c r="P303" s="246">
        <f>IFERROR(J303*'Exchange rates'!$D$11, "ND")</f>
        <v>9.2134762445870832E-3</v>
      </c>
      <c r="Q303" s="246">
        <f>IFERROR(K303*'Exchange rates'!$E$11, "ND")</f>
        <v>5.2640044451593097E-3</v>
      </c>
      <c r="R303" s="247">
        <f>IFERROR(L303*'Exchange rates'!$F$11, "ND")</f>
        <v>1.4200511218403862E-3</v>
      </c>
      <c r="S303" s="166"/>
    </row>
    <row r="304" spans="1:19" x14ac:dyDescent="0.2">
      <c r="A304" s="252" t="s">
        <v>66</v>
      </c>
      <c r="B304" s="174" t="s">
        <v>238</v>
      </c>
      <c r="C304" s="174" t="s">
        <v>222</v>
      </c>
      <c r="D304" s="174" t="s">
        <v>172</v>
      </c>
      <c r="E304" s="176" t="s">
        <v>207</v>
      </c>
      <c r="F304" s="174" t="s">
        <v>55</v>
      </c>
      <c r="G304" s="178" t="s">
        <v>224</v>
      </c>
      <c r="H304" s="178" t="s">
        <v>225</v>
      </c>
      <c r="I304" s="179" t="s">
        <v>315</v>
      </c>
      <c r="J304" s="179">
        <v>0.63</v>
      </c>
      <c r="K304" s="179">
        <v>0</v>
      </c>
      <c r="L304" s="179">
        <v>0</v>
      </c>
      <c r="M304" s="180" t="s">
        <v>603</v>
      </c>
      <c r="N304" s="174" t="s">
        <v>284</v>
      </c>
      <c r="O304" s="181" t="str">
        <f>IFERROR(I304*'Exchange rates'!$C$11, "ND")</f>
        <v>ND</v>
      </c>
      <c r="P304" s="181">
        <f>IFERROR(J304*'Exchange rates'!$D$11, "ND")</f>
        <v>9.6741500568164371E-2</v>
      </c>
      <c r="Q304" s="181">
        <f>IFERROR(K304*'Exchange rates'!$E$11, "ND")</f>
        <v>0</v>
      </c>
      <c r="R304" s="251">
        <f>IFERROR(L304*'Exchange rates'!$F$11, "ND")</f>
        <v>0</v>
      </c>
      <c r="S304" s="166"/>
    </row>
    <row r="305" spans="1:19" x14ac:dyDescent="0.2">
      <c r="A305" s="238" t="s">
        <v>411</v>
      </c>
      <c r="B305" s="239" t="s">
        <v>238</v>
      </c>
      <c r="C305" s="239" t="s">
        <v>222</v>
      </c>
      <c r="D305" s="239" t="s">
        <v>172</v>
      </c>
      <c r="E305" s="241" t="s">
        <v>207</v>
      </c>
      <c r="F305" s="239" t="s">
        <v>115</v>
      </c>
      <c r="G305" s="243" t="s">
        <v>224</v>
      </c>
      <c r="H305" s="243" t="s">
        <v>227</v>
      </c>
      <c r="I305" s="254" t="s">
        <v>315</v>
      </c>
      <c r="J305" s="254" t="s">
        <v>315</v>
      </c>
      <c r="K305" s="254" t="s">
        <v>315</v>
      </c>
      <c r="L305" s="254">
        <v>0.3</v>
      </c>
      <c r="M305" s="255"/>
      <c r="N305" s="239" t="s">
        <v>284</v>
      </c>
      <c r="O305" s="246" t="str">
        <f>IFERROR(I305*'Exchange rates'!$C$11, "ND")</f>
        <v>ND</v>
      </c>
      <c r="P305" s="246" t="str">
        <f>IFERROR(J305*'Exchange rates'!$D$11, "ND")</f>
        <v>ND</v>
      </c>
      <c r="Q305" s="246" t="str">
        <f>IFERROR(K305*'Exchange rates'!$E$11, "ND")</f>
        <v>ND</v>
      </c>
      <c r="R305" s="247">
        <f>IFERROR(L305*'Exchange rates'!$F$11, "ND")</f>
        <v>4.2601533655211583E-2</v>
      </c>
      <c r="S305" s="166"/>
    </row>
    <row r="306" spans="1:19" x14ac:dyDescent="0.2">
      <c r="A306" s="252" t="s">
        <v>633</v>
      </c>
      <c r="B306" s="174" t="s">
        <v>238</v>
      </c>
      <c r="C306" s="174" t="s">
        <v>222</v>
      </c>
      <c r="D306" s="174" t="s">
        <v>172</v>
      </c>
      <c r="E306" s="176" t="s">
        <v>207</v>
      </c>
      <c r="F306" s="174" t="s">
        <v>115</v>
      </c>
      <c r="G306" s="178" t="s">
        <v>224</v>
      </c>
      <c r="H306" s="178" t="s">
        <v>227</v>
      </c>
      <c r="I306" s="179">
        <v>1.0551999999999999</v>
      </c>
      <c r="J306" s="179" t="s">
        <v>315</v>
      </c>
      <c r="K306" s="179" t="s">
        <v>315</v>
      </c>
      <c r="L306" s="179">
        <v>4.9950000000000001</v>
      </c>
      <c r="M306" s="180"/>
      <c r="N306" s="174" t="s">
        <v>284</v>
      </c>
      <c r="O306" s="181">
        <f>IFERROR(I306*'Exchange rates'!$C$11, "ND")</f>
        <v>0.15703549371232978</v>
      </c>
      <c r="P306" s="181" t="str">
        <f>IFERROR(J306*'Exchange rates'!$D$11, "ND")</f>
        <v>ND</v>
      </c>
      <c r="Q306" s="181" t="str">
        <f>IFERROR(K306*'Exchange rates'!$E$11, "ND")</f>
        <v>ND</v>
      </c>
      <c r="R306" s="251">
        <f>IFERROR(L306*'Exchange rates'!$F$11, "ND")</f>
        <v>0.70931553535927283</v>
      </c>
      <c r="S306" s="166"/>
    </row>
    <row r="307" spans="1:19" x14ac:dyDescent="0.2">
      <c r="A307" s="238" t="s">
        <v>634</v>
      </c>
      <c r="B307" s="239" t="s">
        <v>238</v>
      </c>
      <c r="C307" s="239" t="s">
        <v>222</v>
      </c>
      <c r="D307" s="239" t="s">
        <v>172</v>
      </c>
      <c r="E307" s="241" t="s">
        <v>207</v>
      </c>
      <c r="F307" s="242" t="s">
        <v>54</v>
      </c>
      <c r="G307" s="243" t="s">
        <v>462</v>
      </c>
      <c r="H307" s="243" t="s">
        <v>227</v>
      </c>
      <c r="I307" s="254" t="s">
        <v>315</v>
      </c>
      <c r="J307" s="254">
        <v>5</v>
      </c>
      <c r="K307" s="254" t="s">
        <v>315</v>
      </c>
      <c r="L307" s="254" t="s">
        <v>315</v>
      </c>
      <c r="M307" s="255"/>
      <c r="N307" s="239" t="s">
        <v>284</v>
      </c>
      <c r="O307" s="246" t="str">
        <f>IFERROR(I307*'Exchange rates'!$C$11, "ND")</f>
        <v>ND</v>
      </c>
      <c r="P307" s="246">
        <f>IFERROR(J307*'Exchange rates'!$D$11, "ND")</f>
        <v>0.76778968704892359</v>
      </c>
      <c r="Q307" s="246" t="str">
        <f>IFERROR(K307*'Exchange rates'!$E$11, "ND")</f>
        <v>ND</v>
      </c>
      <c r="R307" s="247" t="str">
        <f>IFERROR(L307*'Exchange rates'!$F$11, "ND")</f>
        <v>ND</v>
      </c>
      <c r="S307" s="166"/>
    </row>
    <row r="308" spans="1:19" x14ac:dyDescent="0.2">
      <c r="A308" s="252" t="s">
        <v>412</v>
      </c>
      <c r="B308" s="174" t="s">
        <v>238</v>
      </c>
      <c r="C308" s="174" t="s">
        <v>222</v>
      </c>
      <c r="D308" s="174" t="s">
        <v>172</v>
      </c>
      <c r="E308" s="176" t="s">
        <v>207</v>
      </c>
      <c r="F308" s="174" t="s">
        <v>56</v>
      </c>
      <c r="G308" s="178" t="s">
        <v>462</v>
      </c>
      <c r="H308" s="178" t="s">
        <v>225</v>
      </c>
      <c r="I308" s="179" t="s">
        <v>315</v>
      </c>
      <c r="J308" s="179" t="s">
        <v>315</v>
      </c>
      <c r="K308" s="179">
        <v>0.32129999999999992</v>
      </c>
      <c r="L308" s="179">
        <v>0</v>
      </c>
      <c r="M308" s="180" t="s">
        <v>603</v>
      </c>
      <c r="N308" s="174" t="s">
        <v>284</v>
      </c>
      <c r="O308" s="181" t="str">
        <f>IFERROR(I308*'Exchange rates'!$C$11, "ND")</f>
        <v>ND</v>
      </c>
      <c r="P308" s="181" t="str">
        <f>IFERROR(J308*'Exchange rates'!$D$11, "ND")</f>
        <v>ND</v>
      </c>
      <c r="Q308" s="181">
        <f>IFERROR(K308*'Exchange rates'!$E$11, "ND")</f>
        <v>4.6981239673046828E-2</v>
      </c>
      <c r="R308" s="251">
        <f>IFERROR(L308*'Exchange rates'!$F$11, "ND")</f>
        <v>0</v>
      </c>
      <c r="S308" s="166"/>
    </row>
    <row r="309" spans="1:19" x14ac:dyDescent="0.2">
      <c r="A309" s="238" t="s">
        <v>64</v>
      </c>
      <c r="B309" s="239" t="s">
        <v>238</v>
      </c>
      <c r="C309" s="239" t="s">
        <v>222</v>
      </c>
      <c r="D309" s="239" t="s">
        <v>172</v>
      </c>
      <c r="E309" s="241" t="s">
        <v>207</v>
      </c>
      <c r="F309" s="239" t="s">
        <v>55</v>
      </c>
      <c r="G309" s="243" t="s">
        <v>462</v>
      </c>
      <c r="H309" s="243" t="s">
        <v>225</v>
      </c>
      <c r="I309" s="254" t="s">
        <v>315</v>
      </c>
      <c r="J309" s="254" t="s">
        <v>315</v>
      </c>
      <c r="K309" s="254">
        <v>0.10583999999999999</v>
      </c>
      <c r="L309" s="254">
        <v>0</v>
      </c>
      <c r="M309" s="255" t="s">
        <v>603</v>
      </c>
      <c r="N309" s="239" t="s">
        <v>284</v>
      </c>
      <c r="O309" s="246" t="str">
        <f>IFERROR(I309*'Exchange rates'!$C$11, "ND")</f>
        <v>ND</v>
      </c>
      <c r="P309" s="246" t="str">
        <f>IFERROR(J309*'Exchange rates'!$D$11, "ND")</f>
        <v>ND</v>
      </c>
      <c r="Q309" s="246">
        <f>IFERROR(K309*'Exchange rates'!$E$11, "ND")</f>
        <v>1.5476173068768369E-2</v>
      </c>
      <c r="R309" s="247">
        <f>IFERROR(L309*'Exchange rates'!$F$11, "ND")</f>
        <v>0</v>
      </c>
      <c r="S309" s="166"/>
    </row>
    <row r="310" spans="1:19" x14ac:dyDescent="0.2">
      <c r="A310" s="252" t="s">
        <v>633</v>
      </c>
      <c r="B310" s="174" t="s">
        <v>238</v>
      </c>
      <c r="C310" s="174" t="s">
        <v>222</v>
      </c>
      <c r="D310" s="174" t="s">
        <v>172</v>
      </c>
      <c r="E310" s="176" t="s">
        <v>207</v>
      </c>
      <c r="F310" s="174" t="s">
        <v>55</v>
      </c>
      <c r="G310" s="178" t="s">
        <v>462</v>
      </c>
      <c r="H310" s="178" t="s">
        <v>227</v>
      </c>
      <c r="I310" s="179" t="s">
        <v>315</v>
      </c>
      <c r="J310" s="179" t="s">
        <v>315</v>
      </c>
      <c r="K310" s="179">
        <v>0</v>
      </c>
      <c r="L310" s="179">
        <v>13.86</v>
      </c>
      <c r="M310" s="180"/>
      <c r="N310" s="174" t="s">
        <v>284</v>
      </c>
      <c r="O310" s="181" t="str">
        <f>IFERROR(I310*'Exchange rates'!$C$11, "ND")</f>
        <v>ND</v>
      </c>
      <c r="P310" s="181" t="str">
        <f>IFERROR(J310*'Exchange rates'!$D$11, "ND")</f>
        <v>ND</v>
      </c>
      <c r="Q310" s="181">
        <f>IFERROR(K310*'Exchange rates'!$E$11, "ND")</f>
        <v>0</v>
      </c>
      <c r="R310" s="251">
        <f>IFERROR(L310*'Exchange rates'!$F$11, "ND")</f>
        <v>1.9681908548707749</v>
      </c>
      <c r="S310" s="166"/>
    </row>
    <row r="311" spans="1:19" x14ac:dyDescent="0.2">
      <c r="A311" s="238" t="s">
        <v>412</v>
      </c>
      <c r="B311" s="239" t="s">
        <v>238</v>
      </c>
      <c r="C311" s="239" t="s">
        <v>222</v>
      </c>
      <c r="D311" s="239" t="s">
        <v>172</v>
      </c>
      <c r="E311" s="241" t="s">
        <v>207</v>
      </c>
      <c r="F311" s="239" t="s">
        <v>55</v>
      </c>
      <c r="G311" s="243" t="s">
        <v>462</v>
      </c>
      <c r="H311" s="243" t="s">
        <v>225</v>
      </c>
      <c r="I311" s="254" t="s">
        <v>315</v>
      </c>
      <c r="J311" s="254" t="s">
        <v>315</v>
      </c>
      <c r="K311" s="254">
        <v>1.1339999999999999</v>
      </c>
      <c r="L311" s="254" t="s">
        <v>315</v>
      </c>
      <c r="M311" s="255" t="s">
        <v>603</v>
      </c>
      <c r="N311" s="239" t="s">
        <v>284</v>
      </c>
      <c r="O311" s="246" t="str">
        <f>IFERROR(I311*'Exchange rates'!$C$11, "ND")</f>
        <v>ND</v>
      </c>
      <c r="P311" s="246" t="str">
        <f>IFERROR(J311*'Exchange rates'!$D$11, "ND")</f>
        <v>ND</v>
      </c>
      <c r="Q311" s="246">
        <f>IFERROR(K311*'Exchange rates'!$E$11, "ND")</f>
        <v>0.16581614002251824</v>
      </c>
      <c r="R311" s="247" t="str">
        <f>IFERROR(L311*'Exchange rates'!$F$11, "ND")</f>
        <v>ND</v>
      </c>
      <c r="S311" s="166"/>
    </row>
    <row r="312" spans="1:19" x14ac:dyDescent="0.2">
      <c r="A312" s="252" t="s">
        <v>412</v>
      </c>
      <c r="B312" s="174" t="s">
        <v>238</v>
      </c>
      <c r="C312" s="174" t="s">
        <v>222</v>
      </c>
      <c r="D312" s="174" t="s">
        <v>172</v>
      </c>
      <c r="E312" s="176" t="s">
        <v>207</v>
      </c>
      <c r="F312" s="174" t="s">
        <v>116</v>
      </c>
      <c r="G312" s="178" t="s">
        <v>462</v>
      </c>
      <c r="H312" s="178" t="s">
        <v>225</v>
      </c>
      <c r="I312" s="179">
        <v>0.14230199999999998</v>
      </c>
      <c r="J312" s="179">
        <v>0.37</v>
      </c>
      <c r="K312" s="179">
        <v>0.27749999999999997</v>
      </c>
      <c r="L312" s="179">
        <v>0.15539999999999998</v>
      </c>
      <c r="M312" s="180" t="s">
        <v>603</v>
      </c>
      <c r="N312" s="174" t="s">
        <v>284</v>
      </c>
      <c r="O312" s="181">
        <f>IFERROR(I312*'Exchange rates'!$C$11, "ND")</f>
        <v>2.117746856164893E-2</v>
      </c>
      <c r="P312" s="181">
        <f>IFERROR(J312*'Exchange rates'!$D$11, "ND")</f>
        <v>5.6816436841620341E-2</v>
      </c>
      <c r="Q312" s="181">
        <f>IFERROR(K312*'Exchange rates'!$E$11, "ND")</f>
        <v>4.0576700931436345E-2</v>
      </c>
      <c r="R312" s="251">
        <f>IFERROR(L312*'Exchange rates'!$F$11, "ND")</f>
        <v>2.2067594433399597E-2</v>
      </c>
      <c r="S312" s="167"/>
    </row>
    <row r="313" spans="1:19" x14ac:dyDescent="0.2">
      <c r="A313" s="238" t="s">
        <v>64</v>
      </c>
      <c r="B313" s="239" t="s">
        <v>238</v>
      </c>
      <c r="C313" s="239" t="s">
        <v>222</v>
      </c>
      <c r="D313" s="239" t="s">
        <v>172</v>
      </c>
      <c r="E313" s="241" t="s">
        <v>207</v>
      </c>
      <c r="F313" s="239" t="s">
        <v>116</v>
      </c>
      <c r="G313" s="243" t="s">
        <v>462</v>
      </c>
      <c r="H313" s="243" t="s">
        <v>225</v>
      </c>
      <c r="I313" s="254" t="s">
        <v>315</v>
      </c>
      <c r="J313" s="254" t="s">
        <v>315</v>
      </c>
      <c r="K313" s="254">
        <v>0.17759999999999998</v>
      </c>
      <c r="L313" s="254" t="s">
        <v>315</v>
      </c>
      <c r="M313" s="255" t="s">
        <v>603</v>
      </c>
      <c r="N313" s="239" t="s">
        <v>284</v>
      </c>
      <c r="O313" s="246" t="str">
        <f>IFERROR(I313*'Exchange rates'!$C$11, "ND")</f>
        <v>ND</v>
      </c>
      <c r="P313" s="246" t="str">
        <f>IFERROR(J313*'Exchange rates'!$D$11, "ND")</f>
        <v>ND</v>
      </c>
      <c r="Q313" s="246">
        <f>IFERROR(K313*'Exchange rates'!$E$11, "ND")</f>
        <v>2.5969088596119259E-2</v>
      </c>
      <c r="R313" s="247" t="str">
        <f>IFERROR(L313*'Exchange rates'!$F$11, "ND")</f>
        <v>ND</v>
      </c>
      <c r="S313" s="167"/>
    </row>
    <row r="314" spans="1:19" x14ac:dyDescent="0.2">
      <c r="A314" s="252" t="s">
        <v>413</v>
      </c>
      <c r="B314" s="174" t="s">
        <v>238</v>
      </c>
      <c r="C314" s="174" t="s">
        <v>222</v>
      </c>
      <c r="D314" s="174" t="s">
        <v>172</v>
      </c>
      <c r="E314" s="176" t="s">
        <v>207</v>
      </c>
      <c r="F314" s="174" t="s">
        <v>116</v>
      </c>
      <c r="G314" s="178" t="s">
        <v>462</v>
      </c>
      <c r="H314" s="178" t="s">
        <v>225</v>
      </c>
      <c r="I314" s="179" t="s">
        <v>315</v>
      </c>
      <c r="J314" s="179" t="s">
        <v>315</v>
      </c>
      <c r="K314" s="179">
        <v>0.50505</v>
      </c>
      <c r="L314" s="179" t="s">
        <v>315</v>
      </c>
      <c r="M314" s="180" t="s">
        <v>603</v>
      </c>
      <c r="N314" s="174" t="s">
        <v>284</v>
      </c>
      <c r="O314" s="181" t="str">
        <f>IFERROR(I314*'Exchange rates'!$C$11, "ND")</f>
        <v>ND</v>
      </c>
      <c r="P314" s="181" t="str">
        <f>IFERROR(J314*'Exchange rates'!$D$11, "ND")</f>
        <v>ND</v>
      </c>
      <c r="Q314" s="181">
        <f>IFERROR(K314*'Exchange rates'!$E$11, "ND")</f>
        <v>7.3849595695214154E-2</v>
      </c>
      <c r="R314" s="251" t="str">
        <f>IFERROR(L314*'Exchange rates'!$F$11, "ND")</f>
        <v>ND</v>
      </c>
      <c r="S314" s="167"/>
    </row>
    <row r="315" spans="1:19" x14ac:dyDescent="0.2">
      <c r="A315" s="253" t="s">
        <v>627</v>
      </c>
      <c r="B315" s="182" t="s">
        <v>238</v>
      </c>
      <c r="C315" s="182" t="s">
        <v>222</v>
      </c>
      <c r="D315" s="182" t="s">
        <v>173</v>
      </c>
      <c r="E315" s="184" t="s">
        <v>234</v>
      </c>
      <c r="F315" s="185" t="s">
        <v>51</v>
      </c>
      <c r="G315" s="186" t="s">
        <v>224</v>
      </c>
      <c r="H315" s="186" t="s">
        <v>227</v>
      </c>
      <c r="I315" s="190">
        <v>0.52740790000000004</v>
      </c>
      <c r="J315" s="190">
        <v>0.34639209999999998</v>
      </c>
      <c r="K315" s="190">
        <v>0.34458290000000003</v>
      </c>
      <c r="L315" s="190">
        <v>0.35918410000000001</v>
      </c>
      <c r="M315" s="191"/>
      <c r="N315" s="185" t="s">
        <v>280</v>
      </c>
      <c r="O315" s="173">
        <f>IFERROR(I315*'Exchange rates'!$C$11, "ND")</f>
        <v>7.8489158419525279E-2</v>
      </c>
      <c r="P315" s="173">
        <f>IFERROR(J315*'Exchange rates'!$D$11, "ND")</f>
        <v>5.3191256411043886E-2</v>
      </c>
      <c r="Q315" s="173">
        <f>IFERROR(K315*'Exchange rates'!$E$11, "ND")</f>
        <v>5.0385719925719059E-2</v>
      </c>
      <c r="R315" s="249">
        <f>IFERROR(L315*'Exchange rates'!$F$11, "ND")</f>
        <v>5.100597841522294E-2</v>
      </c>
      <c r="S315" s="167"/>
    </row>
    <row r="316" spans="1:19" x14ac:dyDescent="0.2">
      <c r="A316" s="252" t="s">
        <v>414</v>
      </c>
      <c r="B316" s="174" t="s">
        <v>238</v>
      </c>
      <c r="C316" s="174" t="s">
        <v>222</v>
      </c>
      <c r="D316" s="174" t="s">
        <v>173</v>
      </c>
      <c r="E316" s="176" t="s">
        <v>234</v>
      </c>
      <c r="F316" s="177" t="s">
        <v>51</v>
      </c>
      <c r="G316" s="178" t="s">
        <v>224</v>
      </c>
      <c r="H316" s="178" t="s">
        <v>227</v>
      </c>
      <c r="I316" s="179">
        <v>8.1124603119923986</v>
      </c>
      <c r="J316" s="179">
        <v>9.3449746342018951</v>
      </c>
      <c r="K316" s="179">
        <v>8.491808707812174</v>
      </c>
      <c r="L316" s="179">
        <v>8.8006347958597981</v>
      </c>
      <c r="M316" s="180" t="s">
        <v>602</v>
      </c>
      <c r="N316" s="192" t="s">
        <v>277</v>
      </c>
      <c r="O316" s="181">
        <f>IFERROR(I316*'Exchange rates'!$C$11, "ND")</f>
        <v>1.2073011849084603</v>
      </c>
      <c r="P316" s="181">
        <f>IFERROR(J316*'Exchange rates'!$D$11, "ND")</f>
        <v>1.4349950299748004</v>
      </c>
      <c r="Q316" s="181">
        <f>IFERROR(K316*'Exchange rates'!$E$11, "ND")</f>
        <v>1.2416921884823839</v>
      </c>
      <c r="R316" s="251">
        <f>IFERROR(L316*'Exchange rates'!$F$11, "ND")</f>
        <v>1.2497351314768244</v>
      </c>
      <c r="S316" s="167"/>
    </row>
    <row r="317" spans="1:19" x14ac:dyDescent="0.2">
      <c r="A317" s="265" t="s">
        <v>415</v>
      </c>
      <c r="B317" s="174" t="s">
        <v>238</v>
      </c>
      <c r="C317" s="174" t="s">
        <v>222</v>
      </c>
      <c r="D317" s="174" t="s">
        <v>173</v>
      </c>
      <c r="E317" s="176" t="s">
        <v>207</v>
      </c>
      <c r="F317" s="174" t="s">
        <v>161</v>
      </c>
      <c r="G317" s="178" t="s">
        <v>224</v>
      </c>
      <c r="H317" s="178" t="s">
        <v>227</v>
      </c>
      <c r="I317" s="179">
        <v>36.6036</v>
      </c>
      <c r="J317" s="179">
        <v>36.586399999999998</v>
      </c>
      <c r="K317" s="179">
        <v>41.99</v>
      </c>
      <c r="L317" s="179">
        <v>48.839799999999997</v>
      </c>
      <c r="M317" s="180"/>
      <c r="N317" s="174" t="s">
        <v>294</v>
      </c>
      <c r="O317" s="181">
        <f>IFERROR(I317*'Exchange rates'!$C$11, "ND")</f>
        <v>5.4473695959520798</v>
      </c>
      <c r="P317" s="181">
        <f>IFERROR(J317*'Exchange rates'!$D$11, "ND")</f>
        <v>5.6181321212493467</v>
      </c>
      <c r="Q317" s="181">
        <f>IFERROR(K317*'Exchange rates'!$E$11, "ND")</f>
        <v>6.1398762958955393</v>
      </c>
      <c r="R317" s="251">
        <f>IFERROR(L317*'Exchange rates'!$F$11, "ND")</f>
        <v>6.9355012780460079</v>
      </c>
      <c r="S317" s="169"/>
    </row>
    <row r="318" spans="1:19" x14ac:dyDescent="0.2">
      <c r="A318" s="266" t="s">
        <v>416</v>
      </c>
      <c r="B318" s="239" t="s">
        <v>238</v>
      </c>
      <c r="C318" s="239" t="s">
        <v>222</v>
      </c>
      <c r="D318" s="239" t="s">
        <v>173</v>
      </c>
      <c r="E318" s="241" t="s">
        <v>207</v>
      </c>
      <c r="F318" s="239" t="s">
        <v>161</v>
      </c>
      <c r="G318" s="243" t="s">
        <v>224</v>
      </c>
      <c r="H318" s="243" t="s">
        <v>227</v>
      </c>
      <c r="I318" s="254">
        <v>64.059999999999988</v>
      </c>
      <c r="J318" s="254">
        <v>69.489900000000006</v>
      </c>
      <c r="K318" s="254">
        <v>147.04</v>
      </c>
      <c r="L318" s="254">
        <v>154.81029999999998</v>
      </c>
      <c r="M318" s="255"/>
      <c r="N318" s="239" t="s">
        <v>294</v>
      </c>
      <c r="O318" s="246">
        <f>IFERROR(I318*'Exchange rates'!$C$11, "ND")</f>
        <v>9.5334474291241893</v>
      </c>
      <c r="P318" s="246">
        <f>IFERROR(J318*'Exchange rates'!$D$11, "ND")</f>
        <v>10.6707257148122</v>
      </c>
      <c r="Q318" s="246">
        <f>IFERROR(K318*'Exchange rates'!$E$11, "ND")</f>
        <v>21.5005337115618</v>
      </c>
      <c r="R318" s="247">
        <f>IFERROR(L318*'Exchange rates'!$F$11, "ND")</f>
        <v>21.983854018744669</v>
      </c>
      <c r="S318" s="170"/>
    </row>
    <row r="319" spans="1:19" x14ac:dyDescent="0.2">
      <c r="A319" s="252" t="s">
        <v>85</v>
      </c>
      <c r="B319" s="174" t="s">
        <v>238</v>
      </c>
      <c r="C319" s="174" t="s">
        <v>222</v>
      </c>
      <c r="D319" s="174" t="s">
        <v>173</v>
      </c>
      <c r="E319" s="176" t="s">
        <v>207</v>
      </c>
      <c r="F319" s="174" t="s">
        <v>161</v>
      </c>
      <c r="G319" s="178" t="s">
        <v>224</v>
      </c>
      <c r="H319" s="178" t="s">
        <v>227</v>
      </c>
      <c r="I319" s="179">
        <v>50.08</v>
      </c>
      <c r="J319" s="179">
        <v>50.84</v>
      </c>
      <c r="K319" s="179">
        <v>64.319999999999993</v>
      </c>
      <c r="L319" s="179">
        <v>95.67</v>
      </c>
      <c r="M319" s="180"/>
      <c r="N319" s="174" t="s">
        <v>294</v>
      </c>
      <c r="O319" s="181">
        <f>IFERROR(I319*'Exchange rates'!$C$11, "ND")</f>
        <v>7.4529354862713006</v>
      </c>
      <c r="P319" s="181">
        <f>IFERROR(J319*'Exchange rates'!$D$11, "ND")</f>
        <v>7.8068855379134554</v>
      </c>
      <c r="Q319" s="181">
        <f>IFERROR(K319*'Exchange rates'!$E$11, "ND")</f>
        <v>9.4050212753512987</v>
      </c>
      <c r="R319" s="251">
        <f>IFERROR(L319*'Exchange rates'!$F$11, "ND")</f>
        <v>13.585629082646975</v>
      </c>
      <c r="S319" s="68"/>
    </row>
    <row r="320" spans="1:19" x14ac:dyDescent="0.2">
      <c r="A320" s="238" t="s">
        <v>174</v>
      </c>
      <c r="B320" s="239" t="s">
        <v>238</v>
      </c>
      <c r="C320" s="239" t="s">
        <v>222</v>
      </c>
      <c r="D320" s="239" t="s">
        <v>173</v>
      </c>
      <c r="E320" s="241" t="s">
        <v>207</v>
      </c>
      <c r="F320" s="239" t="s">
        <v>162</v>
      </c>
      <c r="G320" s="243" t="s">
        <v>224</v>
      </c>
      <c r="H320" s="243" t="s">
        <v>227</v>
      </c>
      <c r="I320" s="254">
        <v>4.4329999999999994E-2</v>
      </c>
      <c r="J320" s="254">
        <v>1.0043999999999999E-2</v>
      </c>
      <c r="K320" s="254" t="s">
        <v>315</v>
      </c>
      <c r="L320" s="254" t="s">
        <v>315</v>
      </c>
      <c r="M320" s="255" t="s">
        <v>603</v>
      </c>
      <c r="N320" s="242" t="s">
        <v>292</v>
      </c>
      <c r="O320" s="246">
        <f>IFERROR(I320*'Exchange rates'!$C$11, "ND")</f>
        <v>6.5972170548403899E-3</v>
      </c>
      <c r="P320" s="246">
        <f>IFERROR(J320*'Exchange rates'!$D$11, "ND")</f>
        <v>1.5423359233438774E-3</v>
      </c>
      <c r="Q320" s="246" t="str">
        <f>IFERROR(K320*'Exchange rates'!$E$11, "ND")</f>
        <v>ND</v>
      </c>
      <c r="R320" s="247" t="str">
        <f>IFERROR(L320*'Exchange rates'!$F$11, "ND")</f>
        <v>ND</v>
      </c>
      <c r="S320" s="166"/>
    </row>
    <row r="321" spans="1:19" x14ac:dyDescent="0.2">
      <c r="A321" s="267" t="s">
        <v>82</v>
      </c>
      <c r="B321" s="182" t="s">
        <v>238</v>
      </c>
      <c r="C321" s="182" t="s">
        <v>222</v>
      </c>
      <c r="D321" s="182" t="s">
        <v>173</v>
      </c>
      <c r="E321" s="184" t="s">
        <v>207</v>
      </c>
      <c r="F321" s="182" t="s">
        <v>161</v>
      </c>
      <c r="G321" s="186" t="s">
        <v>224</v>
      </c>
      <c r="H321" s="186" t="s">
        <v>227</v>
      </c>
      <c r="I321" s="190">
        <v>9.1199999999999992</v>
      </c>
      <c r="J321" s="190">
        <v>16.449100000000001</v>
      </c>
      <c r="K321" s="201">
        <v>18.5747</v>
      </c>
      <c r="L321" s="201">
        <v>18.048999999999999</v>
      </c>
      <c r="M321" s="191" t="s">
        <v>603</v>
      </c>
      <c r="N321" s="182" t="s">
        <v>285</v>
      </c>
      <c r="O321" s="173">
        <f>IFERROR(I321*'Exchange rates'!$C$11, "ND")</f>
        <v>1.3572438425478086</v>
      </c>
      <c r="P321" s="173">
        <f>IFERROR(J321*'Exchange rates'!$D$11, "ND")</f>
        <v>2.5258898682472899</v>
      </c>
      <c r="Q321" s="173">
        <f>IFERROR(K321*'Exchange rates'!$E$11, "ND")</f>
        <v>2.7160362046527955</v>
      </c>
      <c r="R321" s="249">
        <f>IFERROR(L321*'Exchange rates'!$F$11, "ND")</f>
        <v>2.5630502698097128</v>
      </c>
      <c r="S321" s="166"/>
    </row>
    <row r="322" spans="1:19" x14ac:dyDescent="0.2">
      <c r="A322" s="265" t="s">
        <v>84</v>
      </c>
      <c r="B322" s="174" t="s">
        <v>238</v>
      </c>
      <c r="C322" s="174" t="s">
        <v>222</v>
      </c>
      <c r="D322" s="174" t="s">
        <v>173</v>
      </c>
      <c r="E322" s="176" t="s">
        <v>207</v>
      </c>
      <c r="F322" s="174" t="s">
        <v>161</v>
      </c>
      <c r="G322" s="178" t="s">
        <v>224</v>
      </c>
      <c r="H322" s="178" t="s">
        <v>227</v>
      </c>
      <c r="I322" s="179">
        <v>3</v>
      </c>
      <c r="J322" s="179">
        <v>3.36</v>
      </c>
      <c r="K322" s="196">
        <v>3.5453000000000001</v>
      </c>
      <c r="L322" s="196">
        <v>4.2286999999999999</v>
      </c>
      <c r="M322" s="202"/>
      <c r="N322" s="174" t="s">
        <v>285</v>
      </c>
      <c r="O322" s="181">
        <f>IFERROR(I322*'Exchange rates'!$C$11, "ND")</f>
        <v>0.44646179031177918</v>
      </c>
      <c r="P322" s="181">
        <f>IFERROR(J322*'Exchange rates'!$D$11, "ND")</f>
        <v>0.51595466969687664</v>
      </c>
      <c r="Q322" s="181">
        <f>IFERROR(K322*'Exchange rates'!$E$11, "ND")</f>
        <v>0.51840208220620287</v>
      </c>
      <c r="R322" s="251">
        <f>IFERROR(L322*'Exchange rates'!$F$11, "ND")</f>
        <v>0.60049701789264409</v>
      </c>
      <c r="S322" s="166"/>
    </row>
    <row r="323" spans="1:19" x14ac:dyDescent="0.2">
      <c r="A323" s="267" t="s">
        <v>83</v>
      </c>
      <c r="B323" s="182" t="s">
        <v>238</v>
      </c>
      <c r="C323" s="182" t="s">
        <v>222</v>
      </c>
      <c r="D323" s="182" t="s">
        <v>173</v>
      </c>
      <c r="E323" s="184" t="s">
        <v>207</v>
      </c>
      <c r="F323" s="182" t="s">
        <v>161</v>
      </c>
      <c r="G323" s="186" t="s">
        <v>224</v>
      </c>
      <c r="H323" s="186" t="s">
        <v>227</v>
      </c>
      <c r="I323" s="190">
        <v>1.1099999999999999</v>
      </c>
      <c r="J323" s="190">
        <v>9.0454000000000008</v>
      </c>
      <c r="K323" s="201">
        <v>8.0723000000000003</v>
      </c>
      <c r="L323" s="201">
        <v>8.1435999999999993</v>
      </c>
      <c r="M323" s="203"/>
      <c r="N323" s="182" t="s">
        <v>285</v>
      </c>
      <c r="O323" s="173">
        <f>IFERROR(I323*'Exchange rates'!$C$11, "ND")</f>
        <v>0.16519086241535827</v>
      </c>
      <c r="P323" s="173">
        <f>IFERROR(J323*'Exchange rates'!$D$11, "ND")</f>
        <v>1.3889929670464667</v>
      </c>
      <c r="Q323" s="173">
        <f>IFERROR(K323*'Exchange rates'!$E$11, "ND")</f>
        <v>1.180350641184986</v>
      </c>
      <c r="R323" s="249">
        <f>IFERROR(L323*'Exchange rates'!$F$11, "ND")</f>
        <v>1.1564328315819368</v>
      </c>
      <c r="S323" s="166"/>
    </row>
    <row r="324" spans="1:19" x14ac:dyDescent="0.2">
      <c r="A324" s="265" t="s">
        <v>126</v>
      </c>
      <c r="B324" s="174" t="s">
        <v>238</v>
      </c>
      <c r="C324" s="174" t="s">
        <v>222</v>
      </c>
      <c r="D324" s="174" t="s">
        <v>173</v>
      </c>
      <c r="E324" s="176" t="s">
        <v>207</v>
      </c>
      <c r="F324" s="174" t="s">
        <v>161</v>
      </c>
      <c r="G324" s="178" t="s">
        <v>224</v>
      </c>
      <c r="H324" s="178" t="s">
        <v>227</v>
      </c>
      <c r="I324" s="179" t="s">
        <v>315</v>
      </c>
      <c r="J324" s="179" t="s">
        <v>315</v>
      </c>
      <c r="K324" s="196">
        <v>0</v>
      </c>
      <c r="L324" s="196">
        <v>0.997</v>
      </c>
      <c r="M324" s="202"/>
      <c r="N324" s="174" t="s">
        <v>285</v>
      </c>
      <c r="O324" s="181" t="str">
        <f>IFERROR(I324*'Exchange rates'!$C$11, "ND")</f>
        <v>ND</v>
      </c>
      <c r="P324" s="181" t="str">
        <f>IFERROR(J324*'Exchange rates'!$D$11, "ND")</f>
        <v>ND</v>
      </c>
      <c r="Q324" s="181">
        <f>IFERROR(K324*'Exchange rates'!$E$11, "ND")</f>
        <v>0</v>
      </c>
      <c r="R324" s="251">
        <f>IFERROR(L324*'Exchange rates'!$F$11, "ND")</f>
        <v>0.14157909684748649</v>
      </c>
      <c r="S324" s="166"/>
    </row>
    <row r="325" spans="1:19" x14ac:dyDescent="0.2">
      <c r="A325" s="253" t="s">
        <v>129</v>
      </c>
      <c r="B325" s="182" t="s">
        <v>238</v>
      </c>
      <c r="C325" s="182" t="s">
        <v>222</v>
      </c>
      <c r="D325" s="182" t="s">
        <v>173</v>
      </c>
      <c r="E325" s="184" t="s">
        <v>234</v>
      </c>
      <c r="F325" s="185" t="s">
        <v>55</v>
      </c>
      <c r="G325" s="186" t="s">
        <v>224</v>
      </c>
      <c r="H325" s="186" t="s">
        <v>227</v>
      </c>
      <c r="I325" s="190" t="s">
        <v>315</v>
      </c>
      <c r="J325" s="190">
        <v>2</v>
      </c>
      <c r="K325" s="190" t="s">
        <v>315</v>
      </c>
      <c r="L325" s="190" t="s">
        <v>315</v>
      </c>
      <c r="M325" s="191"/>
      <c r="N325" s="182" t="s">
        <v>270</v>
      </c>
      <c r="O325" s="173" t="str">
        <f>IFERROR(I325*'Exchange rates'!$C$11, "ND")</f>
        <v>ND</v>
      </c>
      <c r="P325" s="173">
        <f>IFERROR(J325*'Exchange rates'!$D$11, "ND")</f>
        <v>0.30711587481956942</v>
      </c>
      <c r="Q325" s="173" t="str">
        <f>IFERROR(K325*'Exchange rates'!$E$11, "ND")</f>
        <v>ND</v>
      </c>
      <c r="R325" s="249" t="str">
        <f>IFERROR(L325*'Exchange rates'!$F$11, "ND")</f>
        <v>ND</v>
      </c>
      <c r="S325" s="170"/>
    </row>
    <row r="326" spans="1:19" x14ac:dyDescent="0.2">
      <c r="A326" s="265" t="s">
        <v>81</v>
      </c>
      <c r="B326" s="174" t="s">
        <v>238</v>
      </c>
      <c r="C326" s="174" t="s">
        <v>222</v>
      </c>
      <c r="D326" s="174" t="s">
        <v>235</v>
      </c>
      <c r="E326" s="176" t="s">
        <v>207</v>
      </c>
      <c r="F326" s="174" t="s">
        <v>161</v>
      </c>
      <c r="G326" s="178" t="s">
        <v>224</v>
      </c>
      <c r="H326" s="178" t="s">
        <v>227</v>
      </c>
      <c r="I326" s="179">
        <v>40.64</v>
      </c>
      <c r="J326" s="179">
        <v>52.795899999999996</v>
      </c>
      <c r="K326" s="196">
        <v>50.8491</v>
      </c>
      <c r="L326" s="196">
        <v>56.067299999999996</v>
      </c>
      <c r="M326" s="180" t="s">
        <v>603</v>
      </c>
      <c r="N326" s="174" t="s">
        <v>289</v>
      </c>
      <c r="O326" s="181">
        <f>IFERROR(I326*'Exchange rates'!$C$11, "ND")</f>
        <v>6.0480690527569019</v>
      </c>
      <c r="P326" s="181">
        <f>IFERROR(J326*'Exchange rates'!$D$11, "ND")</f>
        <v>8.1072295076932512</v>
      </c>
      <c r="Q326" s="181">
        <f>IFERROR(K326*'Exchange rates'!$E$11, "ND")</f>
        <v>7.4352746786763957</v>
      </c>
      <c r="R326" s="251">
        <f>IFERROR(L326*'Exchange rates'!$F$11, "ND")</f>
        <v>7.9618432263561472</v>
      </c>
      <c r="S326" s="167"/>
    </row>
    <row r="327" spans="1:19" x14ac:dyDescent="0.2">
      <c r="A327" s="238" t="s">
        <v>133</v>
      </c>
      <c r="B327" s="239" t="s">
        <v>238</v>
      </c>
      <c r="C327" s="240" t="s">
        <v>222</v>
      </c>
      <c r="D327" s="239" t="s">
        <v>39</v>
      </c>
      <c r="E327" s="241" t="s">
        <v>234</v>
      </c>
      <c r="F327" s="242" t="s">
        <v>54</v>
      </c>
      <c r="G327" s="243" t="s">
        <v>224</v>
      </c>
      <c r="H327" s="243" t="s">
        <v>225</v>
      </c>
      <c r="I327" s="254" t="s">
        <v>315</v>
      </c>
      <c r="J327" s="254" t="s">
        <v>315</v>
      </c>
      <c r="K327" s="254">
        <v>0.375</v>
      </c>
      <c r="L327" s="254" t="s">
        <v>315</v>
      </c>
      <c r="M327" s="255"/>
      <c r="N327" s="242" t="s">
        <v>313</v>
      </c>
      <c r="O327" s="246" t="str">
        <f>IFERROR(I327*'Exchange rates'!$C$11, "ND")</f>
        <v>ND</v>
      </c>
      <c r="P327" s="246" t="str">
        <f>IFERROR(J327*'Exchange rates'!$D$11, "ND")</f>
        <v>ND</v>
      </c>
      <c r="Q327" s="246">
        <f>IFERROR(K327*'Exchange rates'!$E$11, "ND")</f>
        <v>5.4833379637076143E-2</v>
      </c>
      <c r="R327" s="247" t="str">
        <f>IFERROR(L327*'Exchange rates'!$F$11, "ND")</f>
        <v>ND</v>
      </c>
      <c r="S327" s="167"/>
    </row>
    <row r="328" spans="1:19" x14ac:dyDescent="0.2">
      <c r="A328" s="252" t="s">
        <v>417</v>
      </c>
      <c r="B328" s="174" t="s">
        <v>238</v>
      </c>
      <c r="C328" s="174" t="s">
        <v>222</v>
      </c>
      <c r="D328" s="174" t="s">
        <v>39</v>
      </c>
      <c r="E328" s="176" t="s">
        <v>234</v>
      </c>
      <c r="F328" s="177" t="s">
        <v>54</v>
      </c>
      <c r="G328" s="178" t="s">
        <v>224</v>
      </c>
      <c r="H328" s="178" t="s">
        <v>225</v>
      </c>
      <c r="I328" s="179" t="s">
        <v>315</v>
      </c>
      <c r="J328" s="179" t="s">
        <v>315</v>
      </c>
      <c r="K328" s="179">
        <v>0.32160000000000005</v>
      </c>
      <c r="L328" s="179" t="s">
        <v>315</v>
      </c>
      <c r="M328" s="180" t="s">
        <v>603</v>
      </c>
      <c r="N328" s="185" t="s">
        <v>313</v>
      </c>
      <c r="O328" s="181" t="str">
        <f>IFERROR(I328*'Exchange rates'!$C$11, "ND")</f>
        <v>ND</v>
      </c>
      <c r="P328" s="181" t="str">
        <f>IFERROR(J328*'Exchange rates'!$D$11, "ND")</f>
        <v>ND</v>
      </c>
      <c r="Q328" s="181">
        <f>IFERROR(K328*'Exchange rates'!$E$11, "ND")</f>
        <v>4.7025106376756505E-2</v>
      </c>
      <c r="R328" s="251" t="str">
        <f>IFERROR(L328*'Exchange rates'!$F$11, "ND")</f>
        <v>ND</v>
      </c>
      <c r="S328" s="167"/>
    </row>
    <row r="329" spans="1:19" x14ac:dyDescent="0.2">
      <c r="A329" s="252" t="s">
        <v>418</v>
      </c>
      <c r="B329" s="174" t="s">
        <v>238</v>
      </c>
      <c r="C329" s="174" t="s">
        <v>222</v>
      </c>
      <c r="D329" s="174" t="s">
        <v>39</v>
      </c>
      <c r="E329" s="176" t="s">
        <v>234</v>
      </c>
      <c r="F329" s="177" t="s">
        <v>54</v>
      </c>
      <c r="G329" s="178" t="s">
        <v>224</v>
      </c>
      <c r="H329" s="178" t="s">
        <v>225</v>
      </c>
      <c r="I329" s="179" t="s">
        <v>315</v>
      </c>
      <c r="J329" s="179" t="s">
        <v>315</v>
      </c>
      <c r="K329" s="179" t="s">
        <v>315</v>
      </c>
      <c r="L329" s="179">
        <v>0.27</v>
      </c>
      <c r="M329" s="180" t="s">
        <v>603</v>
      </c>
      <c r="N329" s="242" t="s">
        <v>313</v>
      </c>
      <c r="O329" s="181" t="str">
        <f>IFERROR(I329*'Exchange rates'!$C$11, "ND")</f>
        <v>ND</v>
      </c>
      <c r="P329" s="181" t="str">
        <f>IFERROR(J329*'Exchange rates'!$D$11, "ND")</f>
        <v>ND</v>
      </c>
      <c r="Q329" s="181" t="str">
        <f>IFERROR(K329*'Exchange rates'!$E$11, "ND")</f>
        <v>ND</v>
      </c>
      <c r="R329" s="251">
        <f>IFERROR(L329*'Exchange rates'!$F$11, "ND")</f>
        <v>3.8341380289690426E-2</v>
      </c>
      <c r="S329" s="167"/>
    </row>
    <row r="330" spans="1:19" x14ac:dyDescent="0.2">
      <c r="A330" s="253" t="s">
        <v>419</v>
      </c>
      <c r="B330" s="182" t="s">
        <v>238</v>
      </c>
      <c r="C330" s="182" t="s">
        <v>222</v>
      </c>
      <c r="D330" s="182" t="s">
        <v>39</v>
      </c>
      <c r="E330" s="184" t="s">
        <v>234</v>
      </c>
      <c r="F330" s="185" t="s">
        <v>54</v>
      </c>
      <c r="G330" s="186" t="s">
        <v>224</v>
      </c>
      <c r="H330" s="186" t="s">
        <v>225</v>
      </c>
      <c r="I330" s="190" t="s">
        <v>315</v>
      </c>
      <c r="J330" s="190" t="s">
        <v>315</v>
      </c>
      <c r="K330" s="190">
        <v>1.0770600000000001</v>
      </c>
      <c r="L330" s="190" t="s">
        <v>315</v>
      </c>
      <c r="M330" s="191" t="s">
        <v>603</v>
      </c>
      <c r="N330" s="185" t="s">
        <v>313</v>
      </c>
      <c r="O330" s="173" t="str">
        <f>IFERROR(I330*'Exchange rates'!$C$11, "ND")</f>
        <v>ND</v>
      </c>
      <c r="P330" s="173" t="str">
        <f>IFERROR(J330*'Exchange rates'!$D$11, "ND")</f>
        <v>ND</v>
      </c>
      <c r="Q330" s="173">
        <f>IFERROR(K330*'Exchange rates'!$E$11, "ND")</f>
        <v>0.15749023965842462</v>
      </c>
      <c r="R330" s="249" t="str">
        <f>IFERROR(L330*'Exchange rates'!$F$11, "ND")</f>
        <v>ND</v>
      </c>
      <c r="S330" s="169"/>
    </row>
    <row r="331" spans="1:19" x14ac:dyDescent="0.2">
      <c r="A331" s="252" t="s">
        <v>420</v>
      </c>
      <c r="B331" s="174" t="s">
        <v>238</v>
      </c>
      <c r="C331" s="174" t="s">
        <v>222</v>
      </c>
      <c r="D331" s="174" t="s">
        <v>39</v>
      </c>
      <c r="E331" s="176" t="s">
        <v>234</v>
      </c>
      <c r="F331" s="174" t="s">
        <v>53</v>
      </c>
      <c r="G331" s="178" t="s">
        <v>224</v>
      </c>
      <c r="H331" s="178" t="s">
        <v>225</v>
      </c>
      <c r="I331" s="179" t="s">
        <v>315</v>
      </c>
      <c r="J331" s="179" t="s">
        <v>315</v>
      </c>
      <c r="K331" s="179">
        <v>2.2510559999999997</v>
      </c>
      <c r="L331" s="179">
        <v>2.0630999999999999</v>
      </c>
      <c r="M331" s="180" t="s">
        <v>603</v>
      </c>
      <c r="N331" s="174" t="s">
        <v>271</v>
      </c>
      <c r="O331" s="181" t="str">
        <f>IFERROR(I331*'Exchange rates'!$C$11, "ND")</f>
        <v>ND</v>
      </c>
      <c r="P331" s="181" t="str">
        <f>IFERROR(J331*'Exchange rates'!$D$11, "ND")</f>
        <v>ND</v>
      </c>
      <c r="Q331" s="181">
        <f>IFERROR(K331*'Exchange rates'!$E$11, "ND")</f>
        <v>0.3291546886195148</v>
      </c>
      <c r="R331" s="251">
        <f>IFERROR(L331*'Exchange rates'!$F$11, "ND")</f>
        <v>0.29297074694689001</v>
      </c>
      <c r="S331" s="169"/>
    </row>
    <row r="332" spans="1:19" x14ac:dyDescent="0.2">
      <c r="A332" s="252" t="s">
        <v>178</v>
      </c>
      <c r="B332" s="174" t="s">
        <v>238</v>
      </c>
      <c r="C332" s="174" t="s">
        <v>222</v>
      </c>
      <c r="D332" s="174" t="s">
        <v>39</v>
      </c>
      <c r="E332" s="176" t="s">
        <v>234</v>
      </c>
      <c r="F332" s="177" t="s">
        <v>55</v>
      </c>
      <c r="G332" s="178" t="s">
        <v>224</v>
      </c>
      <c r="H332" s="178" t="s">
        <v>225</v>
      </c>
      <c r="I332" s="179">
        <v>0.68561667003978988</v>
      </c>
      <c r="J332" s="179">
        <v>0.79195879314240802</v>
      </c>
      <c r="K332" s="179">
        <v>0.91828034543400316</v>
      </c>
      <c r="L332" s="179">
        <v>1.0002604548803853</v>
      </c>
      <c r="M332" s="180" t="s">
        <v>602</v>
      </c>
      <c r="N332" s="174" t="s">
        <v>271</v>
      </c>
      <c r="O332" s="181">
        <f>IFERROR(I332*'Exchange rates'!$C$11, "ND")</f>
        <v>0.10203388199118832</v>
      </c>
      <c r="P332" s="181">
        <f>IFERROR(J332*'Exchange rates'!$D$11, "ND")</f>
        <v>0.12161155878849053</v>
      </c>
      <c r="Q332" s="181">
        <f>IFERROR(K332*'Exchange rates'!$E$11, "ND")</f>
        <v>0.1342731061185283</v>
      </c>
      <c r="R332" s="251">
        <f>IFERROR(L332*'Exchange rates'!$F$11, "ND")</f>
        <v>0.14204209810854659</v>
      </c>
      <c r="S332" s="170"/>
    </row>
    <row r="333" spans="1:19" x14ac:dyDescent="0.2">
      <c r="A333" s="238" t="s">
        <v>653</v>
      </c>
      <c r="B333" s="239" t="s">
        <v>238</v>
      </c>
      <c r="C333" s="239" t="s">
        <v>222</v>
      </c>
      <c r="D333" s="239" t="s">
        <v>39</v>
      </c>
      <c r="E333" s="241" t="s">
        <v>234</v>
      </c>
      <c r="F333" s="242" t="s">
        <v>55</v>
      </c>
      <c r="G333" s="243" t="s">
        <v>224</v>
      </c>
      <c r="H333" s="243" t="s">
        <v>225</v>
      </c>
      <c r="I333" s="254" t="s">
        <v>315</v>
      </c>
      <c r="J333" s="254" t="s">
        <v>315</v>
      </c>
      <c r="K333" s="254">
        <v>0.57196999999999998</v>
      </c>
      <c r="L333" s="254" t="s">
        <v>315</v>
      </c>
      <c r="M333" s="255"/>
      <c r="N333" s="239" t="s">
        <v>275</v>
      </c>
      <c r="O333" s="246" t="str">
        <f>IFERROR(I333*'Exchange rates'!$C$11, "ND")</f>
        <v>ND</v>
      </c>
      <c r="P333" s="246" t="str">
        <f>IFERROR(J333*'Exchange rates'!$D$11, "ND")</f>
        <v>ND</v>
      </c>
      <c r="Q333" s="246">
        <f>IFERROR(K333*'Exchange rates'!$E$11, "ND")</f>
        <v>8.3634795069382512E-2</v>
      </c>
      <c r="R333" s="247" t="str">
        <f>IFERROR(L333*'Exchange rates'!$F$11, "ND")</f>
        <v>ND</v>
      </c>
      <c r="S333" s="68"/>
    </row>
    <row r="334" spans="1:19" x14ac:dyDescent="0.2">
      <c r="A334" s="253" t="s">
        <v>421</v>
      </c>
      <c r="B334" s="182" t="s">
        <v>238</v>
      </c>
      <c r="C334" s="182" t="s">
        <v>222</v>
      </c>
      <c r="D334" s="182" t="s">
        <v>39</v>
      </c>
      <c r="E334" s="184" t="s">
        <v>234</v>
      </c>
      <c r="F334" s="185" t="s">
        <v>55</v>
      </c>
      <c r="G334" s="186" t="s">
        <v>224</v>
      </c>
      <c r="H334" s="186" t="s">
        <v>225</v>
      </c>
      <c r="I334" s="190">
        <v>0.25</v>
      </c>
      <c r="J334" s="190">
        <v>0.41642999999999997</v>
      </c>
      <c r="K334" s="190">
        <v>0.76439999999999997</v>
      </c>
      <c r="L334" s="190">
        <v>1.0490899999999999</v>
      </c>
      <c r="M334" s="191" t="s">
        <v>603</v>
      </c>
      <c r="N334" s="182" t="s">
        <v>272</v>
      </c>
      <c r="O334" s="173">
        <f>IFERROR(I334*'Exchange rates'!$C$11, "ND")</f>
        <v>3.7205149192648265E-2</v>
      </c>
      <c r="P334" s="173">
        <f>IFERROR(J334*'Exchange rates'!$D$11, "ND")</f>
        <v>6.3946131875556644E-2</v>
      </c>
      <c r="Q334" s="173">
        <f>IFERROR(K334*'Exchange rates'!$E$11, "ND")</f>
        <v>0.11177236105221601</v>
      </c>
      <c r="R334" s="249">
        <f>IFERROR(L334*'Exchange rates'!$F$11, "ND")</f>
        <v>0.14897614314115304</v>
      </c>
      <c r="S334" s="68"/>
    </row>
    <row r="335" spans="1:19" x14ac:dyDescent="0.2">
      <c r="A335" s="238" t="s">
        <v>422</v>
      </c>
      <c r="B335" s="239" t="s">
        <v>238</v>
      </c>
      <c r="C335" s="261" t="s">
        <v>222</v>
      </c>
      <c r="D335" s="239" t="s">
        <v>39</v>
      </c>
      <c r="E335" s="241" t="s">
        <v>234</v>
      </c>
      <c r="F335" s="242" t="s">
        <v>51</v>
      </c>
      <c r="G335" s="243" t="s">
        <v>224</v>
      </c>
      <c r="H335" s="243" t="s">
        <v>225</v>
      </c>
      <c r="I335" s="254" t="s">
        <v>315</v>
      </c>
      <c r="J335" s="254">
        <v>2.986617528</v>
      </c>
      <c r="K335" s="254" t="s">
        <v>315</v>
      </c>
      <c r="L335" s="254">
        <v>0.432</v>
      </c>
      <c r="M335" s="255" t="s">
        <v>603</v>
      </c>
      <c r="N335" s="242" t="s">
        <v>280</v>
      </c>
      <c r="O335" s="246" t="str">
        <f>IFERROR(I335*'Exchange rates'!$C$11, "ND")</f>
        <v>ND</v>
      </c>
      <c r="P335" s="246">
        <f>IFERROR(J335*'Exchange rates'!$D$11, "ND")</f>
        <v>0.45861882743158994</v>
      </c>
      <c r="Q335" s="246" t="str">
        <f>IFERROR(K335*'Exchange rates'!$E$11, "ND")</f>
        <v>ND</v>
      </c>
      <c r="R335" s="247">
        <f>IFERROR(L335*'Exchange rates'!$F$11, "ND")</f>
        <v>6.1346208463504678E-2</v>
      </c>
      <c r="S335" s="68"/>
    </row>
    <row r="336" spans="1:19" x14ac:dyDescent="0.2">
      <c r="A336" s="253" t="s">
        <v>145</v>
      </c>
      <c r="B336" s="182" t="s">
        <v>238</v>
      </c>
      <c r="C336" s="200" t="s">
        <v>222</v>
      </c>
      <c r="D336" s="182" t="s">
        <v>39</v>
      </c>
      <c r="E336" s="184" t="s">
        <v>234</v>
      </c>
      <c r="F336" s="185" t="s">
        <v>51</v>
      </c>
      <c r="G336" s="186" t="s">
        <v>224</v>
      </c>
      <c r="H336" s="186" t="s">
        <v>225</v>
      </c>
      <c r="I336" s="190" t="s">
        <v>315</v>
      </c>
      <c r="J336" s="190" t="s">
        <v>315</v>
      </c>
      <c r="K336" s="190">
        <v>1.5E-3</v>
      </c>
      <c r="L336" s="190" t="s">
        <v>315</v>
      </c>
      <c r="M336" s="191"/>
      <c r="N336" s="200" t="s">
        <v>276</v>
      </c>
      <c r="O336" s="173" t="str">
        <f>IFERROR(I336*'Exchange rates'!$C$11, "ND")</f>
        <v>ND</v>
      </c>
      <c r="P336" s="173" t="str">
        <f>IFERROR(J336*'Exchange rates'!$D$11, "ND")</f>
        <v>ND</v>
      </c>
      <c r="Q336" s="173">
        <f>IFERROR(K336*'Exchange rates'!$E$11, "ND")</f>
        <v>2.1933351854830458E-4</v>
      </c>
      <c r="R336" s="249" t="str">
        <f>IFERROR(L336*'Exchange rates'!$F$11, "ND")</f>
        <v>ND</v>
      </c>
      <c r="S336" s="68"/>
    </row>
    <row r="337" spans="1:19" x14ac:dyDescent="0.2">
      <c r="A337" s="238" t="s">
        <v>144</v>
      </c>
      <c r="B337" s="239" t="s">
        <v>238</v>
      </c>
      <c r="C337" s="239" t="s">
        <v>222</v>
      </c>
      <c r="D337" s="239" t="s">
        <v>39</v>
      </c>
      <c r="E337" s="241" t="s">
        <v>234</v>
      </c>
      <c r="F337" s="242" t="s">
        <v>51</v>
      </c>
      <c r="G337" s="243" t="s">
        <v>224</v>
      </c>
      <c r="H337" s="243" t="s">
        <v>225</v>
      </c>
      <c r="I337" s="254">
        <v>0.57429280799999993</v>
      </c>
      <c r="J337" s="254" t="s">
        <v>315</v>
      </c>
      <c r="K337" s="254" t="s">
        <v>315</v>
      </c>
      <c r="L337" s="254">
        <v>1.6290221759999999</v>
      </c>
      <c r="M337" s="255" t="s">
        <v>603</v>
      </c>
      <c r="N337" s="261" t="s">
        <v>277</v>
      </c>
      <c r="O337" s="246">
        <f>IFERROR(I337*'Exchange rates'!$C$11, "ND")</f>
        <v>8.5466598407619609E-2</v>
      </c>
      <c r="P337" s="246" t="str">
        <f>IFERROR(J337*'Exchange rates'!$D$11, "ND")</f>
        <v>ND</v>
      </c>
      <c r="Q337" s="246" t="str">
        <f>IFERROR(K337*'Exchange rates'!$E$11, "ND")</f>
        <v>ND</v>
      </c>
      <c r="R337" s="247">
        <f>IFERROR(L337*'Exchange rates'!$F$11, "ND")</f>
        <v>0.23132947685316665</v>
      </c>
      <c r="S337" s="68"/>
    </row>
    <row r="338" spans="1:19" x14ac:dyDescent="0.2">
      <c r="A338" s="252" t="s">
        <v>423</v>
      </c>
      <c r="B338" s="174" t="s">
        <v>238</v>
      </c>
      <c r="C338" s="174" t="s">
        <v>222</v>
      </c>
      <c r="D338" s="174" t="s">
        <v>39</v>
      </c>
      <c r="E338" s="176" t="s">
        <v>207</v>
      </c>
      <c r="F338" s="174" t="s">
        <v>162</v>
      </c>
      <c r="G338" s="178" t="s">
        <v>462</v>
      </c>
      <c r="H338" s="178" t="s">
        <v>225</v>
      </c>
      <c r="I338" s="179" t="s">
        <v>315</v>
      </c>
      <c r="J338" s="179" t="s">
        <v>315</v>
      </c>
      <c r="K338" s="179">
        <v>0.30488500000000002</v>
      </c>
      <c r="L338" s="179" t="s">
        <v>315</v>
      </c>
      <c r="M338" s="180" t="s">
        <v>603</v>
      </c>
      <c r="N338" s="177" t="s">
        <v>292</v>
      </c>
      <c r="O338" s="181" t="str">
        <f>IFERROR(I338*'Exchange rates'!$C$11, "ND")</f>
        <v>ND</v>
      </c>
      <c r="P338" s="181" t="str">
        <f>IFERROR(J338*'Exchange rates'!$D$11, "ND")</f>
        <v>ND</v>
      </c>
      <c r="Q338" s="181">
        <f>IFERROR(K338*'Exchange rates'!$E$11, "ND")</f>
        <v>4.4580999868399897E-2</v>
      </c>
      <c r="R338" s="251" t="str">
        <f>IFERROR(L338*'Exchange rates'!$F$11, "ND")</f>
        <v>ND</v>
      </c>
      <c r="S338" s="68"/>
    </row>
    <row r="339" spans="1:19" x14ac:dyDescent="0.2">
      <c r="A339" s="238" t="s">
        <v>424</v>
      </c>
      <c r="B339" s="239" t="s">
        <v>238</v>
      </c>
      <c r="C339" s="239" t="s">
        <v>222</v>
      </c>
      <c r="D339" s="239" t="s">
        <v>39</v>
      </c>
      <c r="E339" s="241" t="s">
        <v>207</v>
      </c>
      <c r="F339" s="239" t="s">
        <v>162</v>
      </c>
      <c r="G339" s="243" t="s">
        <v>462</v>
      </c>
      <c r="H339" s="243" t="s">
        <v>225</v>
      </c>
      <c r="I339" s="254" t="s">
        <v>315</v>
      </c>
      <c r="J339" s="254" t="s">
        <v>315</v>
      </c>
      <c r="K339" s="254">
        <v>1.5282999999999998E-2</v>
      </c>
      <c r="L339" s="254" t="s">
        <v>315</v>
      </c>
      <c r="M339" s="255" t="s">
        <v>603</v>
      </c>
      <c r="N339" s="242" t="s">
        <v>292</v>
      </c>
      <c r="O339" s="246" t="str">
        <f>IFERROR(I339*'Exchange rates'!$C$11, "ND")</f>
        <v>ND</v>
      </c>
      <c r="P339" s="246" t="str">
        <f>IFERROR(J339*'Exchange rates'!$D$11, "ND")</f>
        <v>ND</v>
      </c>
      <c r="Q339" s="246">
        <f>IFERROR(K339*'Exchange rates'!$E$11, "ND")</f>
        <v>2.2347161093158254E-3</v>
      </c>
      <c r="R339" s="247" t="str">
        <f>IFERROR(L339*'Exchange rates'!$F$11, "ND")</f>
        <v>ND</v>
      </c>
      <c r="S339" s="68"/>
    </row>
    <row r="340" spans="1:19" x14ac:dyDescent="0.2">
      <c r="A340" s="252" t="s">
        <v>175</v>
      </c>
      <c r="B340" s="174" t="s">
        <v>238</v>
      </c>
      <c r="C340" s="174" t="s">
        <v>222</v>
      </c>
      <c r="D340" s="174" t="s">
        <v>39</v>
      </c>
      <c r="E340" s="176" t="s">
        <v>207</v>
      </c>
      <c r="F340" s="174" t="s">
        <v>162</v>
      </c>
      <c r="G340" s="178" t="s">
        <v>462</v>
      </c>
      <c r="H340" s="178" t="s">
        <v>225</v>
      </c>
      <c r="I340" s="179">
        <v>1.1336999999999999</v>
      </c>
      <c r="J340" s="179">
        <v>1.8562000000000001</v>
      </c>
      <c r="K340" s="179">
        <v>1.2433000000000001</v>
      </c>
      <c r="L340" s="179" t="s">
        <v>315</v>
      </c>
      <c r="M340" s="180"/>
      <c r="N340" s="177" t="s">
        <v>292</v>
      </c>
      <c r="O340" s="181">
        <f>IFERROR(I340*'Exchange rates'!$C$11, "ND")</f>
        <v>0.16871791055882135</v>
      </c>
      <c r="P340" s="181">
        <f>IFERROR(J340*'Exchange rates'!$D$11, "ND")</f>
        <v>0.28503424342004241</v>
      </c>
      <c r="Q340" s="181">
        <f>IFERROR(K340*'Exchange rates'!$E$11, "ND")</f>
        <v>0.18179824240740472</v>
      </c>
      <c r="R340" s="251" t="str">
        <f>IFERROR(L340*'Exchange rates'!$F$11, "ND")</f>
        <v>ND</v>
      </c>
      <c r="S340" s="68"/>
    </row>
    <row r="341" spans="1:19" x14ac:dyDescent="0.2">
      <c r="A341" s="238" t="s">
        <v>232</v>
      </c>
      <c r="B341" s="239" t="s">
        <v>238</v>
      </c>
      <c r="C341" s="239" t="s">
        <v>222</v>
      </c>
      <c r="D341" s="239" t="s">
        <v>39</v>
      </c>
      <c r="E341" s="241" t="s">
        <v>207</v>
      </c>
      <c r="F341" s="239" t="s">
        <v>162</v>
      </c>
      <c r="G341" s="243" t="s">
        <v>462</v>
      </c>
      <c r="H341" s="243" t="s">
        <v>225</v>
      </c>
      <c r="I341" s="254" t="s">
        <v>315</v>
      </c>
      <c r="J341" s="254" t="s">
        <v>315</v>
      </c>
      <c r="K341" s="254">
        <v>2.8999999999999998E-3</v>
      </c>
      <c r="L341" s="254" t="s">
        <v>315</v>
      </c>
      <c r="M341" s="255"/>
      <c r="N341" s="242" t="s">
        <v>292</v>
      </c>
      <c r="O341" s="246" t="str">
        <f>IFERROR(I341*'Exchange rates'!$C$11, "ND")</f>
        <v>ND</v>
      </c>
      <c r="P341" s="246" t="str">
        <f>IFERROR(J341*'Exchange rates'!$D$11, "ND")</f>
        <v>ND</v>
      </c>
      <c r="Q341" s="246">
        <f>IFERROR(K341*'Exchange rates'!$E$11, "ND")</f>
        <v>4.2404480252672215E-4</v>
      </c>
      <c r="R341" s="247" t="str">
        <f>IFERROR(L341*'Exchange rates'!$F$11, "ND")</f>
        <v>ND</v>
      </c>
      <c r="S341" s="68"/>
    </row>
    <row r="342" spans="1:19" x14ac:dyDescent="0.2">
      <c r="A342" s="253" t="s">
        <v>176</v>
      </c>
      <c r="B342" s="182" t="s">
        <v>238</v>
      </c>
      <c r="C342" s="182" t="s">
        <v>222</v>
      </c>
      <c r="D342" s="182" t="s">
        <v>39</v>
      </c>
      <c r="E342" s="184" t="s">
        <v>207</v>
      </c>
      <c r="F342" s="182" t="s">
        <v>162</v>
      </c>
      <c r="G342" s="186" t="s">
        <v>462</v>
      </c>
      <c r="H342" s="186" t="s">
        <v>225</v>
      </c>
      <c r="I342" s="190" t="s">
        <v>315</v>
      </c>
      <c r="J342" s="190">
        <v>0.23230000000000001</v>
      </c>
      <c r="K342" s="190">
        <v>3.5407999999999999</v>
      </c>
      <c r="L342" s="190" t="s">
        <v>315</v>
      </c>
      <c r="M342" s="191"/>
      <c r="N342" s="185" t="s">
        <v>292</v>
      </c>
      <c r="O342" s="173" t="str">
        <f>IFERROR(I342*'Exchange rates'!$C$11, "ND")</f>
        <v>ND</v>
      </c>
      <c r="P342" s="173">
        <f>IFERROR(J342*'Exchange rates'!$D$11, "ND")</f>
        <v>3.5671508860292987E-2</v>
      </c>
      <c r="Q342" s="173">
        <f>IFERROR(K342*'Exchange rates'!$E$11, "ND")</f>
        <v>0.51774408165055785</v>
      </c>
      <c r="R342" s="249" t="str">
        <f>IFERROR(L342*'Exchange rates'!$F$11, "ND")</f>
        <v>ND</v>
      </c>
      <c r="S342" s="68"/>
    </row>
    <row r="343" spans="1:19" x14ac:dyDescent="0.2">
      <c r="A343" s="252" t="s">
        <v>127</v>
      </c>
      <c r="B343" s="174" t="s">
        <v>238</v>
      </c>
      <c r="C343" s="174" t="s">
        <v>222</v>
      </c>
      <c r="D343" s="174" t="s">
        <v>39</v>
      </c>
      <c r="E343" s="176" t="s">
        <v>207</v>
      </c>
      <c r="F343" s="174" t="s">
        <v>162</v>
      </c>
      <c r="G343" s="178" t="s">
        <v>462</v>
      </c>
      <c r="H343" s="178" t="s">
        <v>225</v>
      </c>
      <c r="I343" s="179" t="s">
        <v>315</v>
      </c>
      <c r="J343" s="179">
        <v>3.1</v>
      </c>
      <c r="K343" s="179" t="s">
        <v>315</v>
      </c>
      <c r="L343" s="179" t="s">
        <v>315</v>
      </c>
      <c r="M343" s="180" t="s">
        <v>603</v>
      </c>
      <c r="N343" s="177" t="s">
        <v>292</v>
      </c>
      <c r="O343" s="181" t="str">
        <f>IFERROR(I343*'Exchange rates'!$C$11, "ND")</f>
        <v>ND</v>
      </c>
      <c r="P343" s="181">
        <f>IFERROR(J343*'Exchange rates'!$D$11, "ND")</f>
        <v>0.47602960597033261</v>
      </c>
      <c r="Q343" s="181" t="str">
        <f>IFERROR(K343*'Exchange rates'!$E$11, "ND")</f>
        <v>ND</v>
      </c>
      <c r="R343" s="251" t="str">
        <f>IFERROR(L343*'Exchange rates'!$F$11, "ND")</f>
        <v>ND</v>
      </c>
      <c r="S343" s="166"/>
    </row>
    <row r="344" spans="1:19" x14ac:dyDescent="0.2">
      <c r="A344" s="252" t="s">
        <v>177</v>
      </c>
      <c r="B344" s="174" t="s">
        <v>238</v>
      </c>
      <c r="C344" s="174" t="s">
        <v>222</v>
      </c>
      <c r="D344" s="174" t="s">
        <v>39</v>
      </c>
      <c r="E344" s="176" t="s">
        <v>207</v>
      </c>
      <c r="F344" s="174" t="s">
        <v>162</v>
      </c>
      <c r="G344" s="178" t="s">
        <v>462</v>
      </c>
      <c r="H344" s="178" t="s">
        <v>225</v>
      </c>
      <c r="I344" s="179" t="s">
        <v>315</v>
      </c>
      <c r="J344" s="179">
        <v>5.1000000000000004E-3</v>
      </c>
      <c r="K344" s="179">
        <v>4.19E-2</v>
      </c>
      <c r="L344" s="179" t="s">
        <v>315</v>
      </c>
      <c r="M344" s="180"/>
      <c r="N344" s="177" t="s">
        <v>292</v>
      </c>
      <c r="O344" s="181" t="str">
        <f>IFERROR(I344*'Exchange rates'!$C$11, "ND")</f>
        <v>ND</v>
      </c>
      <c r="P344" s="181">
        <f>IFERROR(J344*'Exchange rates'!$D$11, "ND")</f>
        <v>7.831454807899021E-4</v>
      </c>
      <c r="Q344" s="181">
        <f>IFERROR(K344*'Exchange rates'!$E$11, "ND")</f>
        <v>6.126716284782641E-3</v>
      </c>
      <c r="R344" s="251" t="str">
        <f>IFERROR(L344*'Exchange rates'!$F$11, "ND")</f>
        <v>ND</v>
      </c>
      <c r="S344" s="166"/>
    </row>
    <row r="345" spans="1:19" x14ac:dyDescent="0.2">
      <c r="A345" s="252" t="s">
        <v>425</v>
      </c>
      <c r="B345" s="174" t="s">
        <v>238</v>
      </c>
      <c r="C345" s="174" t="s">
        <v>222</v>
      </c>
      <c r="D345" s="174" t="s">
        <v>39</v>
      </c>
      <c r="E345" s="176" t="s">
        <v>207</v>
      </c>
      <c r="F345" s="174" t="s">
        <v>162</v>
      </c>
      <c r="G345" s="178" t="s">
        <v>462</v>
      </c>
      <c r="H345" s="178" t="s">
        <v>225</v>
      </c>
      <c r="I345" s="179" t="s">
        <v>315</v>
      </c>
      <c r="J345" s="179" t="s">
        <v>315</v>
      </c>
      <c r="K345" s="179">
        <v>3.5E-4</v>
      </c>
      <c r="L345" s="179" t="s">
        <v>315</v>
      </c>
      <c r="M345" s="180"/>
      <c r="N345" s="177" t="s">
        <v>292</v>
      </c>
      <c r="O345" s="181" t="str">
        <f>IFERROR(I345*'Exchange rates'!$C$11, "ND")</f>
        <v>ND</v>
      </c>
      <c r="P345" s="181" t="str">
        <f>IFERROR(J345*'Exchange rates'!$D$11, "ND")</f>
        <v>ND</v>
      </c>
      <c r="Q345" s="181">
        <f>IFERROR(K345*'Exchange rates'!$E$11, "ND")</f>
        <v>5.1177820994604401E-5</v>
      </c>
      <c r="R345" s="251" t="str">
        <f>IFERROR(L345*'Exchange rates'!$F$11, "ND")</f>
        <v>ND</v>
      </c>
      <c r="S345" s="166"/>
    </row>
    <row r="346" spans="1:19" x14ac:dyDescent="0.2">
      <c r="A346" s="257" t="s">
        <v>121</v>
      </c>
      <c r="B346" s="182" t="s">
        <v>238</v>
      </c>
      <c r="C346" s="182" t="s">
        <v>222</v>
      </c>
      <c r="D346" s="182" t="s">
        <v>39</v>
      </c>
      <c r="E346" s="184" t="s">
        <v>207</v>
      </c>
      <c r="F346" s="182" t="s">
        <v>150</v>
      </c>
      <c r="G346" s="186" t="s">
        <v>224</v>
      </c>
      <c r="H346" s="186" t="s">
        <v>225</v>
      </c>
      <c r="I346" s="190">
        <v>1.3377E-2</v>
      </c>
      <c r="J346" s="190" t="s">
        <v>315</v>
      </c>
      <c r="K346" s="190" t="s">
        <v>315</v>
      </c>
      <c r="L346" s="190" t="s">
        <v>315</v>
      </c>
      <c r="M346" s="191" t="s">
        <v>603</v>
      </c>
      <c r="N346" s="182" t="s">
        <v>170</v>
      </c>
      <c r="O346" s="173">
        <f>IFERROR(I346*'Exchange rates'!$C$11, "ND")</f>
        <v>1.9907731230002232E-3</v>
      </c>
      <c r="P346" s="173" t="str">
        <f>IFERROR(J346*'Exchange rates'!$D$11, "ND")</f>
        <v>ND</v>
      </c>
      <c r="Q346" s="173" t="str">
        <f>IFERROR(K346*'Exchange rates'!$E$11, "ND")</f>
        <v>ND</v>
      </c>
      <c r="R346" s="249" t="str">
        <f>IFERROR(L346*'Exchange rates'!$F$11, "ND")</f>
        <v>ND</v>
      </c>
      <c r="S346" s="166"/>
    </row>
    <row r="347" spans="1:19" x14ac:dyDescent="0.2">
      <c r="A347" s="252" t="s">
        <v>426</v>
      </c>
      <c r="B347" s="174" t="s">
        <v>238</v>
      </c>
      <c r="C347" s="174" t="s">
        <v>222</v>
      </c>
      <c r="D347" s="174" t="s">
        <v>39</v>
      </c>
      <c r="E347" s="176" t="s">
        <v>207</v>
      </c>
      <c r="F347" s="177" t="s">
        <v>54</v>
      </c>
      <c r="G347" s="178" t="s">
        <v>224</v>
      </c>
      <c r="H347" s="178" t="s">
        <v>225</v>
      </c>
      <c r="I347" s="179" t="s">
        <v>315</v>
      </c>
      <c r="J347" s="179">
        <v>0.5</v>
      </c>
      <c r="K347" s="179" t="s">
        <v>315</v>
      </c>
      <c r="L347" s="179" t="s">
        <v>315</v>
      </c>
      <c r="M347" s="180" t="s">
        <v>603</v>
      </c>
      <c r="N347" s="174" t="s">
        <v>170</v>
      </c>
      <c r="O347" s="181" t="str">
        <f>IFERROR(I347*'Exchange rates'!$C$11, "ND")</f>
        <v>ND</v>
      </c>
      <c r="P347" s="181">
        <f>IFERROR(J347*'Exchange rates'!$D$11, "ND")</f>
        <v>7.6778968704892356E-2</v>
      </c>
      <c r="Q347" s="181" t="str">
        <f>IFERROR(K347*'Exchange rates'!$E$11, "ND")</f>
        <v>ND</v>
      </c>
      <c r="R347" s="251" t="str">
        <f>IFERROR(L347*'Exchange rates'!$F$11, "ND")</f>
        <v>ND</v>
      </c>
      <c r="S347" s="166"/>
    </row>
    <row r="348" spans="1:19" x14ac:dyDescent="0.2">
      <c r="A348" s="253" t="s">
        <v>121</v>
      </c>
      <c r="B348" s="182" t="s">
        <v>238</v>
      </c>
      <c r="C348" s="182" t="s">
        <v>222</v>
      </c>
      <c r="D348" s="182" t="s">
        <v>39</v>
      </c>
      <c r="E348" s="184" t="s">
        <v>207</v>
      </c>
      <c r="F348" s="185" t="s">
        <v>54</v>
      </c>
      <c r="G348" s="186" t="s">
        <v>224</v>
      </c>
      <c r="H348" s="186" t="s">
        <v>225</v>
      </c>
      <c r="I348" s="190" t="s">
        <v>315</v>
      </c>
      <c r="J348" s="190">
        <v>7.9000000000000008E-3</v>
      </c>
      <c r="K348" s="190" t="s">
        <v>315</v>
      </c>
      <c r="L348" s="190" t="s">
        <v>315</v>
      </c>
      <c r="M348" s="191" t="s">
        <v>603</v>
      </c>
      <c r="N348" s="182" t="s">
        <v>170</v>
      </c>
      <c r="O348" s="173" t="str">
        <f>IFERROR(I348*'Exchange rates'!$C$11, "ND")</f>
        <v>ND</v>
      </c>
      <c r="P348" s="173">
        <f>IFERROR(J348*'Exchange rates'!$D$11, "ND")</f>
        <v>1.2131077055372993E-3</v>
      </c>
      <c r="Q348" s="173" t="str">
        <f>IFERROR(K348*'Exchange rates'!$E$11, "ND")</f>
        <v>ND</v>
      </c>
      <c r="R348" s="249" t="str">
        <f>IFERROR(L348*'Exchange rates'!$F$11, "ND")</f>
        <v>ND</v>
      </c>
      <c r="S348" s="166"/>
    </row>
    <row r="349" spans="1:19" x14ac:dyDescent="0.2">
      <c r="A349" s="262" t="s">
        <v>121</v>
      </c>
      <c r="B349" s="174" t="s">
        <v>238</v>
      </c>
      <c r="C349" s="174" t="s">
        <v>222</v>
      </c>
      <c r="D349" s="174" t="s">
        <v>39</v>
      </c>
      <c r="E349" s="176" t="s">
        <v>207</v>
      </c>
      <c r="F349" s="174" t="s">
        <v>55</v>
      </c>
      <c r="G349" s="178" t="s">
        <v>224</v>
      </c>
      <c r="H349" s="178" t="s">
        <v>225</v>
      </c>
      <c r="I349" s="179">
        <v>2.9182999999999995</v>
      </c>
      <c r="J349" s="179">
        <v>0.84118999999999999</v>
      </c>
      <c r="K349" s="179">
        <v>0</v>
      </c>
      <c r="L349" s="179">
        <v>0</v>
      </c>
      <c r="M349" s="180" t="s">
        <v>603</v>
      </c>
      <c r="N349" s="174" t="s">
        <v>170</v>
      </c>
      <c r="O349" s="181">
        <f>IFERROR(I349*'Exchange rates'!$C$11, "ND")</f>
        <v>0.43430314755562166</v>
      </c>
      <c r="P349" s="181">
        <f>IFERROR(J349*'Exchange rates'!$D$11, "ND")</f>
        <v>0.12917140136973679</v>
      </c>
      <c r="Q349" s="181">
        <f>IFERROR(K349*'Exchange rates'!$E$11, "ND")</f>
        <v>0</v>
      </c>
      <c r="R349" s="251">
        <f>IFERROR(L349*'Exchange rates'!$F$11, "ND")</f>
        <v>0</v>
      </c>
      <c r="S349" s="166"/>
    </row>
    <row r="350" spans="1:19" x14ac:dyDescent="0.2">
      <c r="A350" s="253" t="s">
        <v>121</v>
      </c>
      <c r="B350" s="182" t="s">
        <v>238</v>
      </c>
      <c r="C350" s="182" t="s">
        <v>222</v>
      </c>
      <c r="D350" s="182" t="s">
        <v>39</v>
      </c>
      <c r="E350" s="184" t="s">
        <v>207</v>
      </c>
      <c r="F350" s="182" t="s">
        <v>51</v>
      </c>
      <c r="G350" s="186" t="s">
        <v>224</v>
      </c>
      <c r="H350" s="186" t="s">
        <v>225</v>
      </c>
      <c r="I350" s="190">
        <v>11.517119999999998</v>
      </c>
      <c r="J350" s="190">
        <v>2.030688</v>
      </c>
      <c r="K350" s="190">
        <v>0</v>
      </c>
      <c r="L350" s="190">
        <v>0</v>
      </c>
      <c r="M350" s="191" t="s">
        <v>603</v>
      </c>
      <c r="N350" s="182" t="s">
        <v>170</v>
      </c>
      <c r="O350" s="173">
        <f>IFERROR(I350*'Exchange rates'!$C$11, "ND")</f>
        <v>1.7139846714785325</v>
      </c>
      <c r="P350" s="173">
        <f>IFERROR(J350*'Exchange rates'!$D$11, "ND")</f>
        <v>0.31182826080280091</v>
      </c>
      <c r="Q350" s="173">
        <f>IFERROR(K350*'Exchange rates'!$E$11, "ND")</f>
        <v>0</v>
      </c>
      <c r="R350" s="249">
        <f>IFERROR(L350*'Exchange rates'!$F$11, "ND")</f>
        <v>0</v>
      </c>
      <c r="S350" s="166"/>
    </row>
    <row r="351" spans="1:19" x14ac:dyDescent="0.2">
      <c r="A351" s="262" t="s">
        <v>426</v>
      </c>
      <c r="B351" s="174" t="s">
        <v>238</v>
      </c>
      <c r="C351" s="174" t="s">
        <v>222</v>
      </c>
      <c r="D351" s="174" t="s">
        <v>39</v>
      </c>
      <c r="E351" s="176" t="s">
        <v>207</v>
      </c>
      <c r="F351" s="174" t="s">
        <v>115</v>
      </c>
      <c r="G351" s="178" t="s">
        <v>224</v>
      </c>
      <c r="H351" s="178" t="s">
        <v>225</v>
      </c>
      <c r="I351" s="179">
        <v>5.1782731807758619E-3</v>
      </c>
      <c r="J351" s="179">
        <v>0</v>
      </c>
      <c r="K351" s="179">
        <v>0</v>
      </c>
      <c r="L351" s="179">
        <v>0</v>
      </c>
      <c r="M351" s="180" t="s">
        <v>602</v>
      </c>
      <c r="N351" s="174" t="s">
        <v>170</v>
      </c>
      <c r="O351" s="181">
        <f>IFERROR(I351*'Exchange rates'!$C$11, "ND")</f>
        <v>7.7063370500422086E-4</v>
      </c>
      <c r="P351" s="181">
        <f>IFERROR(J351*'Exchange rates'!$D$11, "ND")</f>
        <v>0</v>
      </c>
      <c r="Q351" s="181">
        <f>IFERROR(K351*'Exchange rates'!$E$11, "ND")</f>
        <v>0</v>
      </c>
      <c r="R351" s="251">
        <f>IFERROR(L351*'Exchange rates'!$F$11, "ND")</f>
        <v>0</v>
      </c>
      <c r="S351" s="166"/>
    </row>
    <row r="352" spans="1:19" x14ac:dyDescent="0.2">
      <c r="A352" s="257" t="s">
        <v>121</v>
      </c>
      <c r="B352" s="182" t="s">
        <v>238</v>
      </c>
      <c r="C352" s="182" t="s">
        <v>222</v>
      </c>
      <c r="D352" s="182" t="s">
        <v>39</v>
      </c>
      <c r="E352" s="184" t="s">
        <v>207</v>
      </c>
      <c r="F352" s="182" t="s">
        <v>115</v>
      </c>
      <c r="G352" s="186" t="s">
        <v>224</v>
      </c>
      <c r="H352" s="186" t="s">
        <v>225</v>
      </c>
      <c r="I352" s="190">
        <v>9.8999999999999991E-3</v>
      </c>
      <c r="J352" s="190">
        <v>3.9750000000000001E-2</v>
      </c>
      <c r="K352" s="190">
        <v>0.40500000000000003</v>
      </c>
      <c r="L352" s="190" t="s">
        <v>315</v>
      </c>
      <c r="M352" s="191" t="s">
        <v>603</v>
      </c>
      <c r="N352" s="182" t="s">
        <v>170</v>
      </c>
      <c r="O352" s="173">
        <f>IFERROR(I352*'Exchange rates'!$C$11, "ND")</f>
        <v>1.4733239080288712E-3</v>
      </c>
      <c r="P352" s="173">
        <f>IFERROR(J352*'Exchange rates'!$D$11, "ND")</f>
        <v>6.1039280120389425E-3</v>
      </c>
      <c r="Q352" s="173">
        <f>IFERROR(K352*'Exchange rates'!$E$11, "ND")</f>
        <v>5.9220050008042237E-2</v>
      </c>
      <c r="R352" s="249" t="str">
        <f>IFERROR(L352*'Exchange rates'!$F$11, "ND")</f>
        <v>ND</v>
      </c>
      <c r="S352" s="166"/>
    </row>
    <row r="353" spans="1:19" x14ac:dyDescent="0.2">
      <c r="A353" s="262" t="s">
        <v>121</v>
      </c>
      <c r="B353" s="174" t="s">
        <v>238</v>
      </c>
      <c r="C353" s="174" t="s">
        <v>222</v>
      </c>
      <c r="D353" s="174" t="s">
        <v>39</v>
      </c>
      <c r="E353" s="176" t="s">
        <v>207</v>
      </c>
      <c r="F353" s="174" t="s">
        <v>118</v>
      </c>
      <c r="G353" s="178" t="s">
        <v>224</v>
      </c>
      <c r="H353" s="178" t="s">
        <v>225</v>
      </c>
      <c r="I353" s="179">
        <v>0.16588</v>
      </c>
      <c r="J353" s="179" t="s">
        <v>315</v>
      </c>
      <c r="K353" s="179" t="s">
        <v>315</v>
      </c>
      <c r="L353" s="179" t="s">
        <v>315</v>
      </c>
      <c r="M353" s="180" t="s">
        <v>603</v>
      </c>
      <c r="N353" s="174" t="s">
        <v>170</v>
      </c>
      <c r="O353" s="181">
        <f>IFERROR(I353*'Exchange rates'!$C$11, "ND")</f>
        <v>2.4686360592305976E-2</v>
      </c>
      <c r="P353" s="181" t="str">
        <f>IFERROR(J353*'Exchange rates'!$D$11, "ND")</f>
        <v>ND</v>
      </c>
      <c r="Q353" s="181" t="str">
        <f>IFERROR(K353*'Exchange rates'!$E$11, "ND")</f>
        <v>ND</v>
      </c>
      <c r="R353" s="251" t="str">
        <f>IFERROR(L353*'Exchange rates'!$F$11, "ND")</f>
        <v>ND</v>
      </c>
      <c r="S353" s="166"/>
    </row>
    <row r="354" spans="1:19" x14ac:dyDescent="0.2">
      <c r="A354" s="257" t="s">
        <v>121</v>
      </c>
      <c r="B354" s="182" t="s">
        <v>238</v>
      </c>
      <c r="C354" s="182" t="s">
        <v>222</v>
      </c>
      <c r="D354" s="182" t="s">
        <v>39</v>
      </c>
      <c r="E354" s="184" t="s">
        <v>207</v>
      </c>
      <c r="F354" s="182" t="s">
        <v>53</v>
      </c>
      <c r="G354" s="186" t="s">
        <v>224</v>
      </c>
      <c r="H354" s="186" t="s">
        <v>225</v>
      </c>
      <c r="I354" s="190">
        <v>1.4347859999999999</v>
      </c>
      <c r="J354" s="190">
        <v>6.1202999999999987E-2</v>
      </c>
      <c r="K354" s="190" t="s">
        <v>315</v>
      </c>
      <c r="L354" s="190" t="s">
        <v>315</v>
      </c>
      <c r="M354" s="191" t="s">
        <v>603</v>
      </c>
      <c r="N354" s="182" t="s">
        <v>170</v>
      </c>
      <c r="O354" s="173">
        <f>IFERROR(I354*'Exchange rates'!$C$11, "ND")</f>
        <v>0.21352570875809213</v>
      </c>
      <c r="P354" s="173">
        <f>IFERROR(J354*'Exchange rates'!$D$11, "ND")</f>
        <v>9.3982064432910524E-3</v>
      </c>
      <c r="Q354" s="173" t="str">
        <f>IFERROR(K354*'Exchange rates'!$E$11, "ND")</f>
        <v>ND</v>
      </c>
      <c r="R354" s="249" t="str">
        <f>IFERROR(L354*'Exchange rates'!$F$11, "ND")</f>
        <v>ND</v>
      </c>
      <c r="S354" s="166"/>
    </row>
    <row r="355" spans="1:19" x14ac:dyDescent="0.2">
      <c r="A355" s="238" t="s">
        <v>427</v>
      </c>
      <c r="B355" s="239" t="s">
        <v>238</v>
      </c>
      <c r="C355" s="239" t="s">
        <v>222</v>
      </c>
      <c r="D355" s="239" t="s">
        <v>39</v>
      </c>
      <c r="E355" s="241" t="s">
        <v>207</v>
      </c>
      <c r="F355" s="239" t="s">
        <v>117</v>
      </c>
      <c r="G355" s="243" t="s">
        <v>224</v>
      </c>
      <c r="H355" s="243" t="s">
        <v>225</v>
      </c>
      <c r="I355" s="254" t="s">
        <v>315</v>
      </c>
      <c r="J355" s="254">
        <v>0.24</v>
      </c>
      <c r="K355" s="254">
        <v>9.3312000000000006E-2</v>
      </c>
      <c r="L355" s="254" t="s">
        <v>315</v>
      </c>
      <c r="M355" s="255" t="s">
        <v>603</v>
      </c>
      <c r="N355" s="239" t="s">
        <v>284</v>
      </c>
      <c r="O355" s="246" t="str">
        <f>IFERROR(I355*'Exchange rates'!$C$11, "ND")</f>
        <v>ND</v>
      </c>
      <c r="P355" s="246">
        <f>IFERROR(J355*'Exchange rates'!$D$11, "ND")</f>
        <v>3.6853904978348333E-2</v>
      </c>
      <c r="Q355" s="246">
        <f>IFERROR(K355*'Exchange rates'!$E$11, "ND")</f>
        <v>1.3644299521852931E-2</v>
      </c>
      <c r="R355" s="247" t="str">
        <f>IFERROR(L355*'Exchange rates'!$F$11, "ND")</f>
        <v>ND</v>
      </c>
      <c r="S355" s="166"/>
    </row>
    <row r="356" spans="1:19" x14ac:dyDescent="0.2">
      <c r="A356" s="252" t="s">
        <v>427</v>
      </c>
      <c r="B356" s="174" t="s">
        <v>238</v>
      </c>
      <c r="C356" s="174" t="s">
        <v>222</v>
      </c>
      <c r="D356" s="174" t="s">
        <v>39</v>
      </c>
      <c r="E356" s="176" t="s">
        <v>207</v>
      </c>
      <c r="F356" s="174" t="s">
        <v>55</v>
      </c>
      <c r="G356" s="178" t="s">
        <v>224</v>
      </c>
      <c r="H356" s="178" t="s">
        <v>225</v>
      </c>
      <c r="I356" s="179" t="s">
        <v>315</v>
      </c>
      <c r="J356" s="179">
        <v>0.105</v>
      </c>
      <c r="K356" s="179">
        <v>1.512E-2</v>
      </c>
      <c r="L356" s="179">
        <v>9.6600000000000005E-2</v>
      </c>
      <c r="M356" s="180" t="s">
        <v>603</v>
      </c>
      <c r="N356" s="174" t="s">
        <v>284</v>
      </c>
      <c r="O356" s="181" t="str">
        <f>IFERROR(I356*'Exchange rates'!$C$11, "ND")</f>
        <v>ND</v>
      </c>
      <c r="P356" s="181">
        <f>IFERROR(J356*'Exchange rates'!$D$11, "ND")</f>
        <v>1.6123583428027395E-2</v>
      </c>
      <c r="Q356" s="181">
        <f>IFERROR(K356*'Exchange rates'!$E$11, "ND")</f>
        <v>2.2108818669669102E-3</v>
      </c>
      <c r="R356" s="251">
        <f>IFERROR(L356*'Exchange rates'!$F$11, "ND")</f>
        <v>1.371769383697813E-2</v>
      </c>
      <c r="S356" s="166"/>
    </row>
    <row r="357" spans="1:19" x14ac:dyDescent="0.2">
      <c r="A357" s="238" t="s">
        <v>124</v>
      </c>
      <c r="B357" s="239" t="s">
        <v>238</v>
      </c>
      <c r="C357" s="239" t="s">
        <v>222</v>
      </c>
      <c r="D357" s="239" t="s">
        <v>39</v>
      </c>
      <c r="E357" s="241" t="s">
        <v>207</v>
      </c>
      <c r="F357" s="239" t="s">
        <v>116</v>
      </c>
      <c r="G357" s="243" t="s">
        <v>224</v>
      </c>
      <c r="H357" s="243" t="s">
        <v>225</v>
      </c>
      <c r="I357" s="254">
        <v>3.6679580000000005</v>
      </c>
      <c r="J357" s="254">
        <v>2.3724400000000001</v>
      </c>
      <c r="K357" s="254">
        <v>7.0114999999999997E-2</v>
      </c>
      <c r="L357" s="254">
        <v>8.8800000000000007E-3</v>
      </c>
      <c r="M357" s="255" t="s">
        <v>603</v>
      </c>
      <c r="N357" s="239" t="s">
        <v>284</v>
      </c>
      <c r="O357" s="246">
        <f>IFERROR(I357*'Exchange rates'!$C$11, "ND")</f>
        <v>0.54586769848947103</v>
      </c>
      <c r="P357" s="246">
        <f>IFERROR(J357*'Exchange rates'!$D$11, "ND")</f>
        <v>0.36430699302846964</v>
      </c>
      <c r="Q357" s="246">
        <f>IFERROR(K357*'Exchange rates'!$E$11, "ND")</f>
        <v>1.025237976867625E-2</v>
      </c>
      <c r="R357" s="247">
        <f>IFERROR(L357*'Exchange rates'!$F$11, "ND")</f>
        <v>1.2610053961942629E-3</v>
      </c>
      <c r="S357" s="167"/>
    </row>
    <row r="358" spans="1:19" x14ac:dyDescent="0.2">
      <c r="A358" s="252" t="s">
        <v>427</v>
      </c>
      <c r="B358" s="174" t="s">
        <v>238</v>
      </c>
      <c r="C358" s="174" t="s">
        <v>222</v>
      </c>
      <c r="D358" s="174" t="s">
        <v>39</v>
      </c>
      <c r="E358" s="176" t="s">
        <v>207</v>
      </c>
      <c r="F358" s="174" t="s">
        <v>116</v>
      </c>
      <c r="G358" s="178" t="s">
        <v>224</v>
      </c>
      <c r="H358" s="178" t="s">
        <v>225</v>
      </c>
      <c r="I358" s="179" t="s">
        <v>315</v>
      </c>
      <c r="J358" s="179" t="s">
        <v>315</v>
      </c>
      <c r="K358" s="179">
        <v>4.4399999999999995E-2</v>
      </c>
      <c r="L358" s="179" t="s">
        <v>315</v>
      </c>
      <c r="M358" s="180" t="s">
        <v>603</v>
      </c>
      <c r="N358" s="174" t="s">
        <v>284</v>
      </c>
      <c r="O358" s="181" t="str">
        <f>IFERROR(I358*'Exchange rates'!$C$11, "ND")</f>
        <v>ND</v>
      </c>
      <c r="P358" s="181" t="str">
        <f>IFERROR(J358*'Exchange rates'!$D$11, "ND")</f>
        <v>ND</v>
      </c>
      <c r="Q358" s="181">
        <f>IFERROR(K358*'Exchange rates'!$E$11, "ND")</f>
        <v>6.4922721490298149E-3</v>
      </c>
      <c r="R358" s="251" t="str">
        <f>IFERROR(L358*'Exchange rates'!$F$11, "ND")</f>
        <v>ND</v>
      </c>
      <c r="S358" s="68"/>
    </row>
    <row r="359" spans="1:19" x14ac:dyDescent="0.2">
      <c r="A359" s="238" t="s">
        <v>124</v>
      </c>
      <c r="B359" s="239" t="s">
        <v>238</v>
      </c>
      <c r="C359" s="239" t="s">
        <v>222</v>
      </c>
      <c r="D359" s="239" t="s">
        <v>39</v>
      </c>
      <c r="E359" s="241" t="s">
        <v>207</v>
      </c>
      <c r="F359" s="239" t="s">
        <v>115</v>
      </c>
      <c r="G359" s="243" t="s">
        <v>224</v>
      </c>
      <c r="H359" s="243" t="s">
        <v>225</v>
      </c>
      <c r="I359" s="254" t="s">
        <v>315</v>
      </c>
      <c r="J359" s="254" t="s">
        <v>315</v>
      </c>
      <c r="K359" s="254" t="s">
        <v>315</v>
      </c>
      <c r="L359" s="254">
        <v>0.40500000000000003</v>
      </c>
      <c r="M359" s="255" t="s">
        <v>603</v>
      </c>
      <c r="N359" s="239" t="s">
        <v>284</v>
      </c>
      <c r="O359" s="246" t="str">
        <f>IFERROR(I359*'Exchange rates'!$C$11, "ND")</f>
        <v>ND</v>
      </c>
      <c r="P359" s="246" t="str">
        <f>IFERROR(J359*'Exchange rates'!$D$11, "ND")</f>
        <v>ND</v>
      </c>
      <c r="Q359" s="246" t="str">
        <f>IFERROR(K359*'Exchange rates'!$E$11, "ND")</f>
        <v>ND</v>
      </c>
      <c r="R359" s="247">
        <f>IFERROR(L359*'Exchange rates'!$F$11, "ND")</f>
        <v>5.7512070434535642E-2</v>
      </c>
      <c r="S359" s="166"/>
    </row>
    <row r="360" spans="1:19" ht="13" customHeight="1" x14ac:dyDescent="0.2">
      <c r="A360" s="252" t="s">
        <v>601</v>
      </c>
      <c r="B360" s="174" t="s">
        <v>238</v>
      </c>
      <c r="C360" s="175" t="s">
        <v>226</v>
      </c>
      <c r="D360" s="174" t="s">
        <v>41</v>
      </c>
      <c r="E360" s="176" t="s">
        <v>234</v>
      </c>
      <c r="F360" s="177" t="s">
        <v>54</v>
      </c>
      <c r="G360" s="178" t="s">
        <v>224</v>
      </c>
      <c r="H360" s="178" t="s">
        <v>227</v>
      </c>
      <c r="I360" s="179" t="s">
        <v>315</v>
      </c>
      <c r="J360" s="179" t="s">
        <v>315</v>
      </c>
      <c r="K360" s="179" t="s">
        <v>315</v>
      </c>
      <c r="L360" s="179">
        <v>1.1599999999999999</v>
      </c>
      <c r="M360" s="180"/>
      <c r="N360" s="185" t="s">
        <v>313</v>
      </c>
      <c r="O360" s="181" t="str">
        <f>IFERROR(I360*'Exchange rates'!$C$11, "ND")</f>
        <v>ND</v>
      </c>
      <c r="P360" s="181" t="str">
        <f>IFERROR(J360*'Exchange rates'!$D$11, "ND")</f>
        <v>ND</v>
      </c>
      <c r="Q360" s="181" t="str">
        <f>IFERROR(K360*'Exchange rates'!$E$11, "ND")</f>
        <v>ND</v>
      </c>
      <c r="R360" s="251">
        <f>IFERROR(L360*'Exchange rates'!$F$11, "ND")</f>
        <v>0.16472593013348477</v>
      </c>
      <c r="S360" s="166"/>
    </row>
    <row r="361" spans="1:19" x14ac:dyDescent="0.2">
      <c r="A361" s="238" t="s">
        <v>428</v>
      </c>
      <c r="B361" s="239" t="s">
        <v>238</v>
      </c>
      <c r="C361" s="240" t="s">
        <v>222</v>
      </c>
      <c r="D361" s="240" t="s">
        <v>41</v>
      </c>
      <c r="E361" s="241" t="s">
        <v>234</v>
      </c>
      <c r="F361" s="242" t="s">
        <v>54</v>
      </c>
      <c r="G361" s="243" t="s">
        <v>224</v>
      </c>
      <c r="H361" s="243" t="s">
        <v>227</v>
      </c>
      <c r="I361" s="254" t="s">
        <v>315</v>
      </c>
      <c r="J361" s="254" t="s">
        <v>315</v>
      </c>
      <c r="K361" s="254" t="s">
        <v>315</v>
      </c>
      <c r="L361" s="254">
        <v>0.60000000000000009</v>
      </c>
      <c r="M361" s="255" t="s">
        <v>603</v>
      </c>
      <c r="N361" s="242" t="s">
        <v>313</v>
      </c>
      <c r="O361" s="246" t="str">
        <f>IFERROR(I361*'Exchange rates'!$C$11, "ND")</f>
        <v>ND</v>
      </c>
      <c r="P361" s="246" t="str">
        <f>IFERROR(J361*'Exchange rates'!$D$11, "ND")</f>
        <v>ND</v>
      </c>
      <c r="Q361" s="246" t="str">
        <f>IFERROR(K361*'Exchange rates'!$E$11, "ND")</f>
        <v>ND</v>
      </c>
      <c r="R361" s="247">
        <f>IFERROR(L361*'Exchange rates'!$F$11, "ND")</f>
        <v>8.5203067310423181E-2</v>
      </c>
      <c r="S361" s="166"/>
    </row>
    <row r="362" spans="1:19" x14ac:dyDescent="0.2">
      <c r="A362" s="252" t="s">
        <v>137</v>
      </c>
      <c r="B362" s="174" t="s">
        <v>238</v>
      </c>
      <c r="C362" s="175" t="s">
        <v>222</v>
      </c>
      <c r="D362" s="175" t="s">
        <v>41</v>
      </c>
      <c r="E362" s="176" t="s">
        <v>234</v>
      </c>
      <c r="F362" s="177" t="s">
        <v>54</v>
      </c>
      <c r="G362" s="178" t="s">
        <v>224</v>
      </c>
      <c r="H362" s="178" t="s">
        <v>227</v>
      </c>
      <c r="I362" s="179">
        <v>5.6870497000000002</v>
      </c>
      <c r="J362" s="179">
        <v>1.5125</v>
      </c>
      <c r="K362" s="179">
        <v>0.52934999999999999</v>
      </c>
      <c r="L362" s="179" t="s">
        <v>315</v>
      </c>
      <c r="M362" s="180"/>
      <c r="N362" s="185" t="s">
        <v>313</v>
      </c>
      <c r="O362" s="181">
        <f>IFERROR(I362*'Exchange rates'!$C$11, "ND")</f>
        <v>0.8463501302180223</v>
      </c>
      <c r="P362" s="181">
        <f>IFERROR(J362*'Exchange rates'!$D$11, "ND")</f>
        <v>0.23225638033229937</v>
      </c>
      <c r="Q362" s="181">
        <f>IFERROR(K362*'Exchange rates'!$E$11, "ND")</f>
        <v>7.7402798695696676E-2</v>
      </c>
      <c r="R362" s="251" t="str">
        <f>IFERROR(L362*'Exchange rates'!$F$11, "ND")</f>
        <v>ND</v>
      </c>
      <c r="S362" s="166"/>
    </row>
    <row r="363" spans="1:19" x14ac:dyDescent="0.2">
      <c r="A363" s="238" t="s">
        <v>135</v>
      </c>
      <c r="B363" s="239" t="s">
        <v>238</v>
      </c>
      <c r="C363" s="240" t="s">
        <v>222</v>
      </c>
      <c r="D363" s="239" t="s">
        <v>41</v>
      </c>
      <c r="E363" s="241" t="s">
        <v>234</v>
      </c>
      <c r="F363" s="242" t="s">
        <v>54</v>
      </c>
      <c r="G363" s="243" t="s">
        <v>224</v>
      </c>
      <c r="H363" s="243" t="s">
        <v>227</v>
      </c>
      <c r="I363" s="254">
        <v>0.77</v>
      </c>
      <c r="J363" s="254">
        <v>3.8264499999999999</v>
      </c>
      <c r="K363" s="254">
        <v>2.980613</v>
      </c>
      <c r="L363" s="254" t="s">
        <v>315</v>
      </c>
      <c r="M363" s="255"/>
      <c r="N363" s="242" t="s">
        <v>313</v>
      </c>
      <c r="O363" s="246">
        <f>IFERROR(I363*'Exchange rates'!$C$11, "ND")</f>
        <v>0.11459185951335665</v>
      </c>
      <c r="P363" s="246">
        <f>IFERROR(J363*'Exchange rates'!$D$11, "ND")</f>
        <v>0.58758176960167074</v>
      </c>
      <c r="Q363" s="246">
        <f>IFERROR(K363*'Exchange rates'!$E$11, "ND")</f>
        <v>0.43583222448054515</v>
      </c>
      <c r="R363" s="247" t="str">
        <f>IFERROR(L363*'Exchange rates'!$F$11, "ND")</f>
        <v>ND</v>
      </c>
      <c r="S363" s="166"/>
    </row>
    <row r="364" spans="1:19" x14ac:dyDescent="0.2">
      <c r="A364" s="253" t="s">
        <v>130</v>
      </c>
      <c r="B364" s="182" t="s">
        <v>238</v>
      </c>
      <c r="C364" s="183" t="s">
        <v>226</v>
      </c>
      <c r="D364" s="182" t="s">
        <v>41</v>
      </c>
      <c r="E364" s="184" t="s">
        <v>234</v>
      </c>
      <c r="F364" s="185" t="s">
        <v>54</v>
      </c>
      <c r="G364" s="186" t="s">
        <v>224</v>
      </c>
      <c r="H364" s="186" t="s">
        <v>227</v>
      </c>
      <c r="I364" s="190">
        <v>1.0135000000000001</v>
      </c>
      <c r="J364" s="190">
        <v>20.3096</v>
      </c>
      <c r="K364" s="190">
        <v>20.41</v>
      </c>
      <c r="L364" s="190">
        <v>10.892899999999999</v>
      </c>
      <c r="M364" s="191"/>
      <c r="N364" s="182" t="s">
        <v>268</v>
      </c>
      <c r="O364" s="173">
        <f>IFERROR(I364*'Exchange rates'!$C$11, "ND")</f>
        <v>0.15082967482699608</v>
      </c>
      <c r="P364" s="173">
        <f>IFERROR(J364*'Exchange rates'!$D$11, "ND")</f>
        <v>3.1187002856177637</v>
      </c>
      <c r="Q364" s="173">
        <f>IFERROR(K364*'Exchange rates'!$E$11, "ND")</f>
        <v>2.9843980757139308</v>
      </c>
      <c r="R364" s="249">
        <f>IFERROR(L364*'Exchange rates'!$F$11, "ND")</f>
        <v>1.5468474865095141</v>
      </c>
      <c r="S364" s="167"/>
    </row>
    <row r="365" spans="1:19" x14ac:dyDescent="0.2">
      <c r="A365" s="252" t="s">
        <v>428</v>
      </c>
      <c r="B365" s="174" t="s">
        <v>238</v>
      </c>
      <c r="C365" s="175" t="s">
        <v>222</v>
      </c>
      <c r="D365" s="175" t="s">
        <v>41</v>
      </c>
      <c r="E365" s="176" t="s">
        <v>234</v>
      </c>
      <c r="F365" s="177" t="s">
        <v>54</v>
      </c>
      <c r="G365" s="178" t="s">
        <v>224</v>
      </c>
      <c r="H365" s="178" t="s">
        <v>227</v>
      </c>
      <c r="I365" s="179" t="s">
        <v>315</v>
      </c>
      <c r="J365" s="179">
        <v>34.825600000000001</v>
      </c>
      <c r="K365" s="179">
        <v>5.0660999999999996</v>
      </c>
      <c r="L365" s="179">
        <v>26.333300000000001</v>
      </c>
      <c r="M365" s="180"/>
      <c r="N365" s="174" t="s">
        <v>268</v>
      </c>
      <c r="O365" s="181" t="str">
        <f>IFERROR(I365*'Exchange rates'!$C$11, "ND")</f>
        <v>ND</v>
      </c>
      <c r="P365" s="181">
        <f>IFERROR(J365*'Exchange rates'!$D$11, "ND")</f>
        <v>5.3477473050581983</v>
      </c>
      <c r="Q365" s="181">
        <f>IFERROR(K365*'Exchange rates'!$E$11, "ND")</f>
        <v>0.74077702554504377</v>
      </c>
      <c r="R365" s="251">
        <f>IFERROR(L365*'Exchange rates'!$F$11, "ND")</f>
        <v>3.7394632206759439</v>
      </c>
      <c r="S365" s="167"/>
    </row>
    <row r="366" spans="1:19" x14ac:dyDescent="0.2">
      <c r="A366" s="253" t="s">
        <v>131</v>
      </c>
      <c r="B366" s="182" t="s">
        <v>238</v>
      </c>
      <c r="C366" s="183" t="s">
        <v>222</v>
      </c>
      <c r="D366" s="183" t="s">
        <v>41</v>
      </c>
      <c r="E366" s="184" t="s">
        <v>234</v>
      </c>
      <c r="F366" s="185" t="s">
        <v>54</v>
      </c>
      <c r="G366" s="186" t="s">
        <v>224</v>
      </c>
      <c r="H366" s="186" t="s">
        <v>227</v>
      </c>
      <c r="I366" s="190">
        <v>115.77200000000001</v>
      </c>
      <c r="J366" s="190">
        <v>65.972899999999996</v>
      </c>
      <c r="K366" s="190">
        <v>81.378500000000003</v>
      </c>
      <c r="L366" s="190">
        <v>35.173200000000001</v>
      </c>
      <c r="M366" s="191"/>
      <c r="N366" s="182" t="s">
        <v>268</v>
      </c>
      <c r="O366" s="173">
        <f>IFERROR(I366*'Exchange rates'!$C$11, "ND")</f>
        <v>17.2292581293251</v>
      </c>
      <c r="P366" s="173">
        <f>IFERROR(J366*'Exchange rates'!$D$11, "ND")</f>
        <v>10.130662448941985</v>
      </c>
      <c r="Q366" s="173">
        <f>IFERROR(K366*'Exchange rates'!$E$11, "ND")</f>
        <v>11.899355159455469</v>
      </c>
      <c r="R366" s="249">
        <f>IFERROR(L366*'Exchange rates'!$F$11, "ND")</f>
        <v>4.9947742118716265</v>
      </c>
      <c r="S366" s="167"/>
    </row>
    <row r="367" spans="1:19" x14ac:dyDescent="0.2">
      <c r="A367" s="252" t="s">
        <v>429</v>
      </c>
      <c r="B367" s="174" t="s">
        <v>238</v>
      </c>
      <c r="C367" s="175" t="s">
        <v>226</v>
      </c>
      <c r="D367" s="174" t="s">
        <v>41</v>
      </c>
      <c r="E367" s="176" t="s">
        <v>234</v>
      </c>
      <c r="F367" s="177" t="s">
        <v>54</v>
      </c>
      <c r="G367" s="178" t="s">
        <v>224</v>
      </c>
      <c r="H367" s="178" t="s">
        <v>227</v>
      </c>
      <c r="I367" s="179">
        <v>9.8179999999999996</v>
      </c>
      <c r="J367" s="179">
        <v>34.395699999999998</v>
      </c>
      <c r="K367" s="179">
        <v>59.31</v>
      </c>
      <c r="L367" s="179">
        <v>21.815999999999999</v>
      </c>
      <c r="M367" s="180"/>
      <c r="N367" s="174" t="s">
        <v>268</v>
      </c>
      <c r="O367" s="181">
        <f>IFERROR(I367*'Exchange rates'!$C$11, "ND")</f>
        <v>1.4611206190936825</v>
      </c>
      <c r="P367" s="181">
        <f>IFERROR(J367*'Exchange rates'!$D$11, "ND")</f>
        <v>5.2817327477657319</v>
      </c>
      <c r="Q367" s="181">
        <f>IFERROR(K367*'Exchange rates'!$E$11, "ND")</f>
        <v>8.6724473233999628</v>
      </c>
      <c r="R367" s="251">
        <f>IFERROR(L367*'Exchange rates'!$F$11, "ND")</f>
        <v>3.0979835274069862</v>
      </c>
      <c r="S367" s="167"/>
    </row>
    <row r="368" spans="1:19" x14ac:dyDescent="0.2">
      <c r="A368" s="252" t="s">
        <v>682</v>
      </c>
      <c r="B368" s="174" t="s">
        <v>238</v>
      </c>
      <c r="C368" s="175" t="s">
        <v>226</v>
      </c>
      <c r="D368" s="174" t="s">
        <v>41</v>
      </c>
      <c r="E368" s="176" t="s">
        <v>234</v>
      </c>
      <c r="F368" s="177" t="s">
        <v>54</v>
      </c>
      <c r="G368" s="178" t="s">
        <v>224</v>
      </c>
      <c r="H368" s="178" t="s">
        <v>227</v>
      </c>
      <c r="I368" s="179" t="s">
        <v>315</v>
      </c>
      <c r="J368" s="179">
        <v>1.5</v>
      </c>
      <c r="K368" s="179" t="s">
        <v>315</v>
      </c>
      <c r="L368" s="179" t="s">
        <v>315</v>
      </c>
      <c r="M368" s="180" t="s">
        <v>602</v>
      </c>
      <c r="N368" s="174" t="s">
        <v>269</v>
      </c>
      <c r="O368" s="181" t="str">
        <f>IFERROR(I368*'Exchange rates'!$C$11, "ND")</f>
        <v>ND</v>
      </c>
      <c r="P368" s="181">
        <f>IFERROR(J368*'Exchange rates'!$D$11, "ND")</f>
        <v>0.23033690611467705</v>
      </c>
      <c r="Q368" s="181" t="str">
        <f>IFERROR(K368*'Exchange rates'!$E$11, "ND")</f>
        <v>ND</v>
      </c>
      <c r="R368" s="251" t="str">
        <f>IFERROR(L368*'Exchange rates'!$F$11, "ND")</f>
        <v>ND</v>
      </c>
      <c r="S368" s="167"/>
    </row>
    <row r="369" spans="1:19" x14ac:dyDescent="0.2">
      <c r="A369" s="263" t="s">
        <v>430</v>
      </c>
      <c r="B369" s="239" t="s">
        <v>238</v>
      </c>
      <c r="C369" s="240" t="s">
        <v>222</v>
      </c>
      <c r="D369" s="239" t="s">
        <v>41</v>
      </c>
      <c r="E369" s="241" t="s">
        <v>207</v>
      </c>
      <c r="F369" s="239" t="s">
        <v>56</v>
      </c>
      <c r="G369" s="243" t="s">
        <v>224</v>
      </c>
      <c r="H369" s="243" t="s">
        <v>311</v>
      </c>
      <c r="I369" s="254">
        <v>2.065E-3</v>
      </c>
      <c r="J369" s="254">
        <v>5.2804999999999998E-2</v>
      </c>
      <c r="K369" s="254">
        <v>0</v>
      </c>
      <c r="L369" s="254">
        <v>0</v>
      </c>
      <c r="M369" s="255" t="s">
        <v>602</v>
      </c>
      <c r="N369" s="239" t="s">
        <v>299</v>
      </c>
      <c r="O369" s="246">
        <f>IFERROR(I369*'Exchange rates'!$C$11, "ND")</f>
        <v>3.0731453233127465E-4</v>
      </c>
      <c r="P369" s="246">
        <f>IFERROR(J369*'Exchange rates'!$D$11, "ND")</f>
        <v>8.1086268849236819E-3</v>
      </c>
      <c r="Q369" s="246">
        <f>IFERROR(K369*'Exchange rates'!$E$11, "ND")</f>
        <v>0</v>
      </c>
      <c r="R369" s="247">
        <f>IFERROR(L369*'Exchange rates'!$F$11, "ND")</f>
        <v>0</v>
      </c>
      <c r="S369" s="167"/>
    </row>
    <row r="370" spans="1:19" x14ac:dyDescent="0.2">
      <c r="A370" s="250" t="s">
        <v>431</v>
      </c>
      <c r="B370" s="174" t="s">
        <v>238</v>
      </c>
      <c r="C370" s="174" t="s">
        <v>222</v>
      </c>
      <c r="D370" s="174" t="s">
        <v>41</v>
      </c>
      <c r="E370" s="176" t="s">
        <v>234</v>
      </c>
      <c r="F370" s="193" t="s">
        <v>152</v>
      </c>
      <c r="G370" s="178" t="s">
        <v>224</v>
      </c>
      <c r="H370" s="178" t="s">
        <v>227</v>
      </c>
      <c r="I370" s="195">
        <v>1.399</v>
      </c>
      <c r="J370" s="195">
        <v>1.1720000000000002</v>
      </c>
      <c r="K370" s="195">
        <v>2.0260000000000002</v>
      </c>
      <c r="L370" s="195">
        <v>4.048</v>
      </c>
      <c r="M370" s="204"/>
      <c r="N370" s="174" t="s">
        <v>299</v>
      </c>
      <c r="O370" s="181">
        <f>IFERROR(I370*'Exchange rates'!$C$11, "ND")</f>
        <v>0.20820001488205969</v>
      </c>
      <c r="P370" s="181">
        <f>IFERROR(J370*'Exchange rates'!$D$11, "ND")</f>
        <v>0.17996990264426771</v>
      </c>
      <c r="Q370" s="181">
        <f>IFERROR(K370*'Exchange rates'!$E$11, "ND")</f>
        <v>0.29624647238591006</v>
      </c>
      <c r="R370" s="251">
        <f>IFERROR(L370*'Exchange rates'!$F$11, "ND")</f>
        <v>0.57483669412098826</v>
      </c>
      <c r="S370" s="167"/>
    </row>
    <row r="371" spans="1:19" x14ac:dyDescent="0.2">
      <c r="A371" s="250" t="s">
        <v>432</v>
      </c>
      <c r="B371" s="174" t="s">
        <v>238</v>
      </c>
      <c r="C371" s="174" t="s">
        <v>222</v>
      </c>
      <c r="D371" s="174" t="s">
        <v>41</v>
      </c>
      <c r="E371" s="174" t="s">
        <v>60</v>
      </c>
      <c r="F371" s="193" t="s">
        <v>152</v>
      </c>
      <c r="G371" s="178" t="s">
        <v>266</v>
      </c>
      <c r="H371" s="178" t="s">
        <v>227</v>
      </c>
      <c r="I371" s="195">
        <v>0</v>
      </c>
      <c r="J371" s="195">
        <v>0.3</v>
      </c>
      <c r="K371" s="195">
        <v>4.2640000000000002</v>
      </c>
      <c r="L371" s="195">
        <v>0</v>
      </c>
      <c r="M371" s="204"/>
      <c r="N371" s="174" t="s">
        <v>299</v>
      </c>
      <c r="O371" s="181">
        <f>IFERROR(I371*'Exchange rates'!$C$11, "ND")</f>
        <v>0</v>
      </c>
      <c r="P371" s="181">
        <f>IFERROR(J371*'Exchange rates'!$D$11, "ND")</f>
        <v>4.6067381222935411E-2</v>
      </c>
      <c r="Q371" s="181">
        <f>IFERROR(K371*'Exchange rates'!$E$11, "ND")</f>
        <v>0.62349208205998052</v>
      </c>
      <c r="R371" s="251">
        <f>IFERROR(L371*'Exchange rates'!$F$11, "ND")</f>
        <v>0</v>
      </c>
      <c r="S371" s="167"/>
    </row>
    <row r="372" spans="1:19" x14ac:dyDescent="0.2">
      <c r="A372" s="248" t="s">
        <v>433</v>
      </c>
      <c r="B372" s="182" t="s">
        <v>238</v>
      </c>
      <c r="C372" s="182" t="s">
        <v>222</v>
      </c>
      <c r="D372" s="182" t="s">
        <v>41</v>
      </c>
      <c r="E372" s="182" t="s">
        <v>60</v>
      </c>
      <c r="F372" s="205" t="s">
        <v>152</v>
      </c>
      <c r="G372" s="186" t="s">
        <v>266</v>
      </c>
      <c r="H372" s="186" t="s">
        <v>227</v>
      </c>
      <c r="I372" s="187">
        <v>0</v>
      </c>
      <c r="J372" s="187">
        <v>7.6189999999999998</v>
      </c>
      <c r="K372" s="187">
        <v>0</v>
      </c>
      <c r="L372" s="187">
        <v>0</v>
      </c>
      <c r="M372" s="188"/>
      <c r="N372" s="182" t="s">
        <v>299</v>
      </c>
      <c r="O372" s="173">
        <f>IFERROR(I372*'Exchange rates'!$C$11, "ND")</f>
        <v>0</v>
      </c>
      <c r="P372" s="173">
        <f>IFERROR(J372*'Exchange rates'!$D$11, "ND")</f>
        <v>1.1699579251251497</v>
      </c>
      <c r="Q372" s="173">
        <f>IFERROR(K372*'Exchange rates'!$E$11, "ND")</f>
        <v>0</v>
      </c>
      <c r="R372" s="249">
        <f>IFERROR(L372*'Exchange rates'!$F$11, "ND")</f>
        <v>0</v>
      </c>
      <c r="S372" s="169"/>
    </row>
    <row r="373" spans="1:19" x14ac:dyDescent="0.2">
      <c r="A373" s="250" t="s">
        <v>434</v>
      </c>
      <c r="B373" s="174" t="s">
        <v>238</v>
      </c>
      <c r="C373" s="175" t="s">
        <v>226</v>
      </c>
      <c r="D373" s="174" t="s">
        <v>41</v>
      </c>
      <c r="E373" s="176" t="s">
        <v>234</v>
      </c>
      <c r="F373" s="193" t="s">
        <v>117</v>
      </c>
      <c r="G373" s="178" t="s">
        <v>224</v>
      </c>
      <c r="H373" s="178" t="s">
        <v>227</v>
      </c>
      <c r="I373" s="179" t="s">
        <v>315</v>
      </c>
      <c r="J373" s="179" t="s">
        <v>315</v>
      </c>
      <c r="K373" s="179" t="s">
        <v>315</v>
      </c>
      <c r="L373" s="195">
        <v>5.0000000000000001E-3</v>
      </c>
      <c r="M373" s="204"/>
      <c r="N373" s="174" t="s">
        <v>286</v>
      </c>
      <c r="O373" s="181" t="str">
        <f>IFERROR(I373*'Exchange rates'!$C$11, "ND")</f>
        <v>ND</v>
      </c>
      <c r="P373" s="181" t="str">
        <f>IFERROR(J373*'Exchange rates'!$D$11, "ND")</f>
        <v>ND</v>
      </c>
      <c r="Q373" s="181" t="str">
        <f>IFERROR(K373*'Exchange rates'!$E$11, "ND")</f>
        <v>ND</v>
      </c>
      <c r="R373" s="251">
        <f>IFERROR(L373*'Exchange rates'!$F$11, "ND")</f>
        <v>7.1002556092019308E-4</v>
      </c>
      <c r="S373" s="169"/>
    </row>
    <row r="374" spans="1:19" x14ac:dyDescent="0.2">
      <c r="A374" s="252" t="s">
        <v>435</v>
      </c>
      <c r="B374" s="174" t="s">
        <v>238</v>
      </c>
      <c r="C374" s="175" t="s">
        <v>226</v>
      </c>
      <c r="D374" s="174" t="s">
        <v>41</v>
      </c>
      <c r="E374" s="176" t="s">
        <v>234</v>
      </c>
      <c r="F374" s="177" t="s">
        <v>55</v>
      </c>
      <c r="G374" s="178" t="s">
        <v>224</v>
      </c>
      <c r="H374" s="178" t="s">
        <v>227</v>
      </c>
      <c r="I374" s="179">
        <v>0.38115594910841483</v>
      </c>
      <c r="J374" s="179">
        <v>0.32469794920666112</v>
      </c>
      <c r="K374" s="179">
        <v>0.19666847796826645</v>
      </c>
      <c r="L374" s="179" t="s">
        <v>315</v>
      </c>
      <c r="M374" s="180" t="s">
        <v>602</v>
      </c>
      <c r="N374" s="174" t="s">
        <v>273</v>
      </c>
      <c r="O374" s="181">
        <f>IFERROR(I374*'Exchange rates'!$C$11, "ND")</f>
        <v>5.6723855808976091E-2</v>
      </c>
      <c r="P374" s="181">
        <f>IFERROR(J374*'Exchange rates'!$D$11, "ND")</f>
        <v>4.9859947361361921E-2</v>
      </c>
      <c r="Q374" s="181">
        <f>IFERROR(K374*'Exchange rates'!$E$11, "ND")</f>
        <v>2.8757326173546399E-2</v>
      </c>
      <c r="R374" s="251" t="str">
        <f>IFERROR(L374*'Exchange rates'!$F$11, "ND")</f>
        <v>ND</v>
      </c>
      <c r="S374" s="170"/>
    </row>
    <row r="375" spans="1:19" x14ac:dyDescent="0.2">
      <c r="A375" s="253" t="s">
        <v>436</v>
      </c>
      <c r="B375" s="182" t="s">
        <v>238</v>
      </c>
      <c r="C375" s="183" t="s">
        <v>226</v>
      </c>
      <c r="D375" s="182" t="s">
        <v>41</v>
      </c>
      <c r="E375" s="184" t="s">
        <v>234</v>
      </c>
      <c r="F375" s="185" t="s">
        <v>55</v>
      </c>
      <c r="G375" s="186" t="s">
        <v>224</v>
      </c>
      <c r="H375" s="186" t="s">
        <v>227</v>
      </c>
      <c r="I375" s="190">
        <v>12.481342763668517</v>
      </c>
      <c r="J375" s="190">
        <v>9.2890166778994949</v>
      </c>
      <c r="K375" s="190">
        <v>15.919093579604068</v>
      </c>
      <c r="L375" s="190">
        <v>2.5779908630937762</v>
      </c>
      <c r="M375" s="191" t="s">
        <v>602</v>
      </c>
      <c r="N375" s="182" t="s">
        <v>271</v>
      </c>
      <c r="O375" s="173">
        <f>IFERROR(I375*'Exchange rates'!$C$11, "ND")</f>
        <v>1.8574808785874719</v>
      </c>
      <c r="P375" s="173">
        <f>IFERROR(J375*'Exchange rates'!$D$11, "ND")</f>
        <v>1.4264022416233371</v>
      </c>
      <c r="Q375" s="173">
        <f>IFERROR(K375*'Exchange rates'!$E$11, "ND")</f>
        <v>2.3277272046095234</v>
      </c>
      <c r="R375" s="249">
        <f>IFERROR(L375*'Exchange rates'!$F$11, "ND")</f>
        <v>0.36608788172305823</v>
      </c>
      <c r="S375" s="170"/>
    </row>
    <row r="376" spans="1:19" x14ac:dyDescent="0.2">
      <c r="A376" s="238" t="s">
        <v>179</v>
      </c>
      <c r="B376" s="239" t="s">
        <v>238</v>
      </c>
      <c r="C376" s="240" t="s">
        <v>226</v>
      </c>
      <c r="D376" s="239" t="s">
        <v>41</v>
      </c>
      <c r="E376" s="241" t="s">
        <v>234</v>
      </c>
      <c r="F376" s="242" t="s">
        <v>55</v>
      </c>
      <c r="G376" s="243" t="s">
        <v>224</v>
      </c>
      <c r="H376" s="243" t="s">
        <v>227</v>
      </c>
      <c r="I376" s="254" t="s">
        <v>315</v>
      </c>
      <c r="J376" s="254">
        <v>0.39</v>
      </c>
      <c r="K376" s="254">
        <v>0.86570000000000003</v>
      </c>
      <c r="L376" s="254">
        <v>1.02</v>
      </c>
      <c r="M376" s="255"/>
      <c r="N376" s="239" t="s">
        <v>271</v>
      </c>
      <c r="O376" s="246" t="str">
        <f>IFERROR(I376*'Exchange rates'!$C$11, "ND")</f>
        <v>ND</v>
      </c>
      <c r="P376" s="246">
        <f>IFERROR(J376*'Exchange rates'!$D$11, "ND")</f>
        <v>5.9887595589816038E-2</v>
      </c>
      <c r="Q376" s="246">
        <f>IFERROR(K376*'Exchange rates'!$E$11, "ND")</f>
        <v>0.12658468467151152</v>
      </c>
      <c r="R376" s="247">
        <f>IFERROR(L376*'Exchange rates'!$F$11, "ND")</f>
        <v>0.14484521442771939</v>
      </c>
      <c r="S376" s="170"/>
    </row>
    <row r="377" spans="1:19" x14ac:dyDescent="0.2">
      <c r="A377" s="253" t="s">
        <v>180</v>
      </c>
      <c r="B377" s="182" t="s">
        <v>238</v>
      </c>
      <c r="C377" s="182" t="s">
        <v>229</v>
      </c>
      <c r="D377" s="182" t="s">
        <v>41</v>
      </c>
      <c r="E377" s="184" t="s">
        <v>234</v>
      </c>
      <c r="F377" s="185" t="s">
        <v>55</v>
      </c>
      <c r="G377" s="186" t="s">
        <v>224</v>
      </c>
      <c r="H377" s="186" t="s">
        <v>227</v>
      </c>
      <c r="I377" s="190">
        <v>1.3578277875914917</v>
      </c>
      <c r="J377" s="190">
        <v>4.4889910401336151</v>
      </c>
      <c r="K377" s="190">
        <v>8.6693965739549057</v>
      </c>
      <c r="L377" s="190">
        <v>2.9775794468733117</v>
      </c>
      <c r="M377" s="191" t="s">
        <v>602</v>
      </c>
      <c r="N377" s="182" t="s">
        <v>271</v>
      </c>
      <c r="O377" s="173">
        <f>IFERROR(I377*'Exchange rates'!$C$11, "ND")</f>
        <v>0.20207274166105987</v>
      </c>
      <c r="P377" s="173">
        <f>IFERROR(J377*'Exchange rates'!$D$11, "ND")</f>
        <v>0.68932020517392201</v>
      </c>
      <c r="Q377" s="173">
        <f>IFERROR(K377*'Exchange rates'!$E$11, "ND")</f>
        <v>1.2676595028374309</v>
      </c>
      <c r="R377" s="249">
        <f>IFERROR(L377*'Exchange rates'!$F$11, "ND")</f>
        <v>0.42283150339013226</v>
      </c>
      <c r="S377" s="170"/>
    </row>
    <row r="378" spans="1:19" x14ac:dyDescent="0.2">
      <c r="A378" s="238" t="s">
        <v>437</v>
      </c>
      <c r="B378" s="239" t="s">
        <v>238</v>
      </c>
      <c r="C378" s="239" t="s">
        <v>222</v>
      </c>
      <c r="D378" s="239" t="s">
        <v>41</v>
      </c>
      <c r="E378" s="241" t="s">
        <v>234</v>
      </c>
      <c r="F378" s="242" t="s">
        <v>55</v>
      </c>
      <c r="G378" s="243" t="s">
        <v>224</v>
      </c>
      <c r="H378" s="243" t="s">
        <v>311</v>
      </c>
      <c r="I378" s="254">
        <v>0.50019467721176991</v>
      </c>
      <c r="J378" s="254">
        <v>0.58256148528761609</v>
      </c>
      <c r="K378" s="254">
        <v>0.94489810109544625</v>
      </c>
      <c r="L378" s="254">
        <v>1.0337743361006044</v>
      </c>
      <c r="M378" s="255" t="s">
        <v>602</v>
      </c>
      <c r="N378" s="239" t="s">
        <v>271</v>
      </c>
      <c r="O378" s="246">
        <f>IFERROR(I378*'Exchange rates'!$C$11, "ND")</f>
        <v>7.443927036412977E-2</v>
      </c>
      <c r="P378" s="246">
        <f>IFERROR(J378*'Exchange rates'!$D$11, "ND")</f>
        <v>8.9456940095146972E-2</v>
      </c>
      <c r="Q378" s="246">
        <f>IFERROR(K378*'Exchange rates'!$E$11, "ND")</f>
        <v>0.1381652167885839</v>
      </c>
      <c r="R378" s="247">
        <f>IFERROR(L378*'Exchange rates'!$F$11, "ND")</f>
        <v>0.14680124057094637</v>
      </c>
      <c r="S378" s="170"/>
    </row>
    <row r="379" spans="1:19" x14ac:dyDescent="0.2">
      <c r="A379" s="262" t="s">
        <v>438</v>
      </c>
      <c r="B379" s="174" t="s">
        <v>238</v>
      </c>
      <c r="C379" s="175" t="s">
        <v>226</v>
      </c>
      <c r="D379" s="174" t="s">
        <v>41</v>
      </c>
      <c r="E379" s="176" t="s">
        <v>234</v>
      </c>
      <c r="F379" s="177" t="s">
        <v>55</v>
      </c>
      <c r="G379" s="178" t="s">
        <v>224</v>
      </c>
      <c r="H379" s="178" t="s">
        <v>227</v>
      </c>
      <c r="I379" s="179" t="s">
        <v>315</v>
      </c>
      <c r="J379" s="179">
        <v>2.9861</v>
      </c>
      <c r="K379" s="179" t="s">
        <v>315</v>
      </c>
      <c r="L379" s="179">
        <v>1.0298</v>
      </c>
      <c r="M379" s="180"/>
      <c r="N379" s="174" t="s">
        <v>274</v>
      </c>
      <c r="O379" s="181" t="str">
        <f>IFERROR(I379*'Exchange rates'!$C$11, "ND")</f>
        <v>ND</v>
      </c>
      <c r="P379" s="181">
        <f>IFERROR(J379*'Exchange rates'!$D$11, "ND")</f>
        <v>0.4585393568993581</v>
      </c>
      <c r="Q379" s="181" t="str">
        <f>IFERROR(K379*'Exchange rates'!$E$11, "ND")</f>
        <v>ND</v>
      </c>
      <c r="R379" s="251">
        <f>IFERROR(L379*'Exchange rates'!$F$11, "ND")</f>
        <v>0.14623686452712295</v>
      </c>
      <c r="S379" s="170"/>
    </row>
    <row r="380" spans="1:19" x14ac:dyDescent="0.2">
      <c r="A380" s="268" t="s">
        <v>128</v>
      </c>
      <c r="B380" s="174" t="s">
        <v>238</v>
      </c>
      <c r="C380" s="175" t="s">
        <v>459</v>
      </c>
      <c r="D380" s="174" t="s">
        <v>41</v>
      </c>
      <c r="E380" s="176" t="s">
        <v>234</v>
      </c>
      <c r="F380" s="177" t="s">
        <v>55</v>
      </c>
      <c r="G380" s="178" t="s">
        <v>266</v>
      </c>
      <c r="H380" s="178" t="s">
        <v>227</v>
      </c>
      <c r="I380" s="179" t="s">
        <v>315</v>
      </c>
      <c r="J380" s="179" t="s">
        <v>315</v>
      </c>
      <c r="K380" s="179" t="s">
        <v>315</v>
      </c>
      <c r="L380" s="179">
        <v>4.62</v>
      </c>
      <c r="M380" s="180"/>
      <c r="N380" s="174" t="s">
        <v>272</v>
      </c>
      <c r="O380" s="181" t="str">
        <f>IFERROR(I380*'Exchange rates'!$C$11, "ND")</f>
        <v>ND</v>
      </c>
      <c r="P380" s="181" t="str">
        <f>IFERROR(J380*'Exchange rates'!$D$11, "ND")</f>
        <v>ND</v>
      </c>
      <c r="Q380" s="181" t="str">
        <f>IFERROR(K380*'Exchange rates'!$E$11, "ND")</f>
        <v>ND</v>
      </c>
      <c r="R380" s="251">
        <f>IFERROR(L380*'Exchange rates'!$F$11, "ND")</f>
        <v>0.65606361829025839</v>
      </c>
      <c r="S380" s="170"/>
    </row>
    <row r="381" spans="1:19" x14ac:dyDescent="0.2">
      <c r="A381" s="253" t="s">
        <v>141</v>
      </c>
      <c r="B381" s="182" t="s">
        <v>238</v>
      </c>
      <c r="C381" s="182" t="s">
        <v>226</v>
      </c>
      <c r="D381" s="182" t="s">
        <v>41</v>
      </c>
      <c r="E381" s="184" t="s">
        <v>234</v>
      </c>
      <c r="F381" s="185" t="s">
        <v>51</v>
      </c>
      <c r="G381" s="186" t="s">
        <v>224</v>
      </c>
      <c r="H381" s="186" t="s">
        <v>227</v>
      </c>
      <c r="I381" s="190">
        <v>2.5</v>
      </c>
      <c r="J381" s="190">
        <v>0.5</v>
      </c>
      <c r="K381" s="190" t="s">
        <v>315</v>
      </c>
      <c r="L381" s="190" t="s">
        <v>315</v>
      </c>
      <c r="M381" s="191"/>
      <c r="N381" s="185" t="s">
        <v>279</v>
      </c>
      <c r="O381" s="173">
        <f>IFERROR(I381*'Exchange rates'!$C$11, "ND")</f>
        <v>0.37205149192648268</v>
      </c>
      <c r="P381" s="173">
        <f>IFERROR(J381*'Exchange rates'!$D$11, "ND")</f>
        <v>7.6778968704892356E-2</v>
      </c>
      <c r="Q381" s="173" t="str">
        <f>IFERROR(K381*'Exchange rates'!$E$11, "ND")</f>
        <v>ND</v>
      </c>
      <c r="R381" s="249" t="str">
        <f>IFERROR(L381*'Exchange rates'!$F$11, "ND")</f>
        <v>ND</v>
      </c>
      <c r="S381" s="170"/>
    </row>
    <row r="382" spans="1:19" x14ac:dyDescent="0.2">
      <c r="A382" s="252" t="s">
        <v>140</v>
      </c>
      <c r="B382" s="174" t="s">
        <v>238</v>
      </c>
      <c r="C382" s="175" t="s">
        <v>226</v>
      </c>
      <c r="D382" s="174" t="s">
        <v>41</v>
      </c>
      <c r="E382" s="176" t="s">
        <v>234</v>
      </c>
      <c r="F382" s="177" t="s">
        <v>51</v>
      </c>
      <c r="G382" s="178" t="s">
        <v>224</v>
      </c>
      <c r="H382" s="178" t="s">
        <v>227</v>
      </c>
      <c r="I382" s="179">
        <v>5.4853377987036644</v>
      </c>
      <c r="J382" s="179">
        <v>1.2555483799068097</v>
      </c>
      <c r="K382" s="179">
        <v>0.85127837359433567</v>
      </c>
      <c r="L382" s="179">
        <v>0</v>
      </c>
      <c r="M382" s="180" t="s">
        <v>602</v>
      </c>
      <c r="N382" s="177" t="s">
        <v>278</v>
      </c>
      <c r="O382" s="181">
        <f>IFERROR(I382*'Exchange rates'!$C$11, "ND")</f>
        <v>0.81633124469137064</v>
      </c>
      <c r="P382" s="181">
        <f>IFERROR(J382*'Exchange rates'!$D$11, "ND")</f>
        <v>0.19279941953668647</v>
      </c>
      <c r="Q382" s="181">
        <f>IFERROR(K382*'Exchange rates'!$E$11, "ND")</f>
        <v>0.12447592062968252</v>
      </c>
      <c r="R382" s="251">
        <f>IFERROR(L382*'Exchange rates'!$F$11, "ND")</f>
        <v>0</v>
      </c>
      <c r="S382" s="170"/>
    </row>
    <row r="383" spans="1:19" x14ac:dyDescent="0.2">
      <c r="A383" s="253" t="s">
        <v>138</v>
      </c>
      <c r="B383" s="182" t="s">
        <v>238</v>
      </c>
      <c r="C383" s="200" t="s">
        <v>222</v>
      </c>
      <c r="D383" s="182" t="s">
        <v>41</v>
      </c>
      <c r="E383" s="184" t="s">
        <v>234</v>
      </c>
      <c r="F383" s="185" t="s">
        <v>51</v>
      </c>
      <c r="G383" s="186" t="s">
        <v>224</v>
      </c>
      <c r="H383" s="186" t="s">
        <v>227</v>
      </c>
      <c r="I383" s="190">
        <v>86.787219639928665</v>
      </c>
      <c r="J383" s="190">
        <v>74.525258542941089</v>
      </c>
      <c r="K383" s="190">
        <v>140.3104456874772</v>
      </c>
      <c r="L383" s="190">
        <v>76.34233412388555</v>
      </c>
      <c r="M383" s="191"/>
      <c r="N383" s="185" t="s">
        <v>280</v>
      </c>
      <c r="O383" s="173">
        <f>IFERROR(I383*'Exchange rates'!$C$11, "ND")</f>
        <v>12.915725818874719</v>
      </c>
      <c r="P383" s="173">
        <f>IFERROR(J383*'Exchange rates'!$D$11, "ND")</f>
        <v>11.44394498678497</v>
      </c>
      <c r="Q383" s="173">
        <f>IFERROR(K383*'Exchange rates'!$E$11, "ND")</f>
        <v>20.516522494476774</v>
      </c>
      <c r="R383" s="249">
        <f>IFERROR(L383*'Exchange rates'!$F$11, "ND")</f>
        <v>10.841001721653726</v>
      </c>
      <c r="S383" s="170"/>
    </row>
    <row r="384" spans="1:19" x14ac:dyDescent="0.2">
      <c r="A384" s="238" t="s">
        <v>439</v>
      </c>
      <c r="B384" s="239" t="s">
        <v>238</v>
      </c>
      <c r="C384" s="240" t="s">
        <v>459</v>
      </c>
      <c r="D384" s="239" t="s">
        <v>41</v>
      </c>
      <c r="E384" s="241" t="s">
        <v>234</v>
      </c>
      <c r="F384" s="242" t="s">
        <v>51</v>
      </c>
      <c r="G384" s="243" t="s">
        <v>224</v>
      </c>
      <c r="H384" s="243" t="s">
        <v>227</v>
      </c>
      <c r="I384" s="254">
        <v>11.15465</v>
      </c>
      <c r="J384" s="254">
        <v>4.4615</v>
      </c>
      <c r="K384" s="254">
        <v>2</v>
      </c>
      <c r="L384" s="254" t="s">
        <v>315</v>
      </c>
      <c r="M384" s="255"/>
      <c r="N384" s="242" t="s">
        <v>280</v>
      </c>
      <c r="O384" s="246">
        <f>IFERROR(I384*'Exchange rates'!$C$11, "ND")</f>
        <v>1.6600416697670959</v>
      </c>
      <c r="P384" s="246">
        <f>IFERROR(J384*'Exchange rates'!$D$11, "ND")</f>
        <v>0.68509873775375452</v>
      </c>
      <c r="Q384" s="246">
        <f>IFERROR(K384*'Exchange rates'!$E$11, "ND")</f>
        <v>0.29244469139773943</v>
      </c>
      <c r="R384" s="247" t="str">
        <f>IFERROR(L384*'Exchange rates'!$F$11, "ND")</f>
        <v>ND</v>
      </c>
      <c r="S384" s="170"/>
    </row>
    <row r="385" spans="1:19" x14ac:dyDescent="0.2">
      <c r="A385" s="252" t="s">
        <v>138</v>
      </c>
      <c r="B385" s="174" t="s">
        <v>238</v>
      </c>
      <c r="C385" s="192" t="s">
        <v>222</v>
      </c>
      <c r="D385" s="174" t="s">
        <v>41</v>
      </c>
      <c r="E385" s="176" t="s">
        <v>234</v>
      </c>
      <c r="F385" s="177" t="s">
        <v>51</v>
      </c>
      <c r="G385" s="178" t="s">
        <v>224</v>
      </c>
      <c r="H385" s="178" t="s">
        <v>227</v>
      </c>
      <c r="I385" s="179">
        <v>52.305824445883552</v>
      </c>
      <c r="J385" s="179">
        <v>74.401938136238797</v>
      </c>
      <c r="K385" s="179">
        <v>15.023563700796869</v>
      </c>
      <c r="L385" s="179">
        <v>37.657488639582134</v>
      </c>
      <c r="M385" s="180"/>
      <c r="N385" s="177" t="s">
        <v>280</v>
      </c>
      <c r="O385" s="181">
        <f>IFERROR(I385*'Exchange rates'!$C$11, "ND")</f>
        <v>7.7841840086142655</v>
      </c>
      <c r="P385" s="181">
        <f>IFERROR(J385*'Exchange rates'!$D$11, "ND")</f>
        <v>11.425008159491231</v>
      </c>
      <c r="Q385" s="181">
        <f>IFERROR(K385*'Exchange rates'!$E$11, "ND")</f>
        <v>2.19678072508691</v>
      </c>
      <c r="R385" s="251">
        <f>IFERROR(L385*'Exchange rates'!$F$11, "ND")</f>
        <v>5.3475558988330203</v>
      </c>
      <c r="S385" s="68"/>
    </row>
    <row r="386" spans="1:19" x14ac:dyDescent="0.2">
      <c r="A386" s="252" t="s">
        <v>143</v>
      </c>
      <c r="B386" s="174" t="s">
        <v>238</v>
      </c>
      <c r="C386" s="175" t="s">
        <v>222</v>
      </c>
      <c r="D386" s="174" t="s">
        <v>41</v>
      </c>
      <c r="E386" s="176" t="s">
        <v>234</v>
      </c>
      <c r="F386" s="177" t="s">
        <v>51</v>
      </c>
      <c r="G386" s="178" t="s">
        <v>224</v>
      </c>
      <c r="H386" s="178" t="s">
        <v>227</v>
      </c>
      <c r="I386" s="179">
        <v>14.339156210953769</v>
      </c>
      <c r="J386" s="179">
        <v>0</v>
      </c>
      <c r="K386" s="179">
        <v>0</v>
      </c>
      <c r="L386" s="179">
        <v>0.5896149390878801</v>
      </c>
      <c r="M386" s="180" t="s">
        <v>602</v>
      </c>
      <c r="N386" s="177" t="s">
        <v>280</v>
      </c>
      <c r="O386" s="181">
        <f>IFERROR(I386*'Exchange rates'!$C$11, "ND")</f>
        <v>2.133961784500896</v>
      </c>
      <c r="P386" s="181">
        <f>IFERROR(J386*'Exchange rates'!$D$11, "ND")</f>
        <v>0</v>
      </c>
      <c r="Q386" s="181">
        <f>IFERROR(K386*'Exchange rates'!$E$11, "ND")</f>
        <v>0</v>
      </c>
      <c r="R386" s="251">
        <f>IFERROR(L386*'Exchange rates'!$F$11, "ND")</f>
        <v>8.3728335570559503E-2</v>
      </c>
      <c r="S386" s="171"/>
    </row>
    <row r="387" spans="1:19" x14ac:dyDescent="0.2">
      <c r="A387" s="253" t="s">
        <v>440</v>
      </c>
      <c r="B387" s="182" t="s">
        <v>238</v>
      </c>
      <c r="C387" s="183" t="s">
        <v>226</v>
      </c>
      <c r="D387" s="182" t="s">
        <v>41</v>
      </c>
      <c r="E387" s="184" t="s">
        <v>234</v>
      </c>
      <c r="F387" s="185" t="s">
        <v>51</v>
      </c>
      <c r="G387" s="186" t="s">
        <v>224</v>
      </c>
      <c r="H387" s="186" t="s">
        <v>227</v>
      </c>
      <c r="I387" s="190">
        <v>0</v>
      </c>
      <c r="J387" s="190">
        <v>1.58</v>
      </c>
      <c r="K387" s="190">
        <v>0</v>
      </c>
      <c r="L387" s="190">
        <v>0</v>
      </c>
      <c r="M387" s="191" t="s">
        <v>602</v>
      </c>
      <c r="N387" s="185" t="s">
        <v>280</v>
      </c>
      <c r="O387" s="173">
        <f>IFERROR(I387*'Exchange rates'!$C$11, "ND")</f>
        <v>0</v>
      </c>
      <c r="P387" s="173">
        <f>IFERROR(J387*'Exchange rates'!$D$11, "ND")</f>
        <v>0.24262154110745984</v>
      </c>
      <c r="Q387" s="173">
        <f>IFERROR(K387*'Exchange rates'!$E$11, "ND")</f>
        <v>0</v>
      </c>
      <c r="R387" s="249">
        <f>IFERROR(L387*'Exchange rates'!$F$11, "ND")</f>
        <v>0</v>
      </c>
      <c r="S387" s="169"/>
    </row>
    <row r="388" spans="1:19" x14ac:dyDescent="0.2">
      <c r="A388" s="238" t="s">
        <v>441</v>
      </c>
      <c r="B388" s="239" t="s">
        <v>238</v>
      </c>
      <c r="C388" s="239" t="s">
        <v>222</v>
      </c>
      <c r="D388" s="239" t="s">
        <v>41</v>
      </c>
      <c r="E388" s="241" t="s">
        <v>234</v>
      </c>
      <c r="F388" s="242" t="s">
        <v>51</v>
      </c>
      <c r="G388" s="243" t="s">
        <v>224</v>
      </c>
      <c r="H388" s="243" t="s">
        <v>311</v>
      </c>
      <c r="I388" s="254">
        <v>17.290978973429038</v>
      </c>
      <c r="J388" s="254">
        <v>17.330211829366341</v>
      </c>
      <c r="K388" s="254">
        <v>16.058770535774478</v>
      </c>
      <c r="L388" s="254">
        <v>15.108203710293237</v>
      </c>
      <c r="M388" s="255" t="s">
        <v>602</v>
      </c>
      <c r="N388" s="242" t="s">
        <v>280</v>
      </c>
      <c r="O388" s="246">
        <f>IFERROR(I388*'Exchange rates'!$C$11, "ND")</f>
        <v>2.5732538095734858</v>
      </c>
      <c r="P388" s="246">
        <f>IFERROR(J388*'Exchange rates'!$D$11, "ND")</f>
        <v>2.6611915833921471</v>
      </c>
      <c r="Q388" s="246">
        <f>IFERROR(K388*'Exchange rates'!$E$11, "ND")</f>
        <v>2.348151096780839</v>
      </c>
      <c r="R388" s="247">
        <f>IFERROR(L388*'Exchange rates'!$F$11, "ND")</f>
        <v>2.1454421627794993</v>
      </c>
      <c r="S388" s="169"/>
    </row>
    <row r="389" spans="1:19" x14ac:dyDescent="0.2">
      <c r="A389" s="253" t="s">
        <v>442</v>
      </c>
      <c r="B389" s="182" t="s">
        <v>238</v>
      </c>
      <c r="C389" s="183" t="s">
        <v>230</v>
      </c>
      <c r="D389" s="182" t="s">
        <v>41</v>
      </c>
      <c r="E389" s="184" t="s">
        <v>234</v>
      </c>
      <c r="F389" s="185" t="s">
        <v>51</v>
      </c>
      <c r="G389" s="186" t="s">
        <v>266</v>
      </c>
      <c r="H389" s="186" t="s">
        <v>227</v>
      </c>
      <c r="I389" s="190">
        <v>0.87221144835485209</v>
      </c>
      <c r="J389" s="190">
        <v>0.87221144835485209</v>
      </c>
      <c r="K389" s="190">
        <v>0.87221144835485209</v>
      </c>
      <c r="L389" s="190">
        <v>0</v>
      </c>
      <c r="M389" s="191" t="s">
        <v>602</v>
      </c>
      <c r="N389" s="185" t="s">
        <v>280</v>
      </c>
      <c r="O389" s="173">
        <f>IFERROR(I389*'Exchange rates'!$C$11, "ND")</f>
        <v>0.12980302825431239</v>
      </c>
      <c r="P389" s="173">
        <f>IFERROR(J389*'Exchange rates'!$D$11, "ND")</f>
        <v>0.13393499099457204</v>
      </c>
      <c r="Q389" s="173">
        <f>IFERROR(K389*'Exchange rates'!$E$11, "ND")</f>
        <v>0.12753680392385502</v>
      </c>
      <c r="R389" s="249">
        <f>IFERROR(L389*'Exchange rates'!$F$11, "ND")</f>
        <v>0</v>
      </c>
      <c r="S389" s="166"/>
    </row>
    <row r="390" spans="1:19" x14ac:dyDescent="0.2">
      <c r="A390" s="252" t="s">
        <v>142</v>
      </c>
      <c r="B390" s="174" t="s">
        <v>238</v>
      </c>
      <c r="C390" s="175" t="s">
        <v>226</v>
      </c>
      <c r="D390" s="174" t="s">
        <v>41</v>
      </c>
      <c r="E390" s="176" t="s">
        <v>234</v>
      </c>
      <c r="F390" s="177" t="s">
        <v>51</v>
      </c>
      <c r="G390" s="178" t="s">
        <v>224</v>
      </c>
      <c r="H390" s="178" t="s">
        <v>227</v>
      </c>
      <c r="I390" s="179" t="s">
        <v>315</v>
      </c>
      <c r="J390" s="179">
        <v>2</v>
      </c>
      <c r="K390" s="179">
        <v>3.72</v>
      </c>
      <c r="L390" s="179">
        <v>4.6775640999999997</v>
      </c>
      <c r="M390" s="180"/>
      <c r="N390" s="177" t="s">
        <v>280</v>
      </c>
      <c r="O390" s="181" t="str">
        <f>IFERROR(I390*'Exchange rates'!$C$11, "ND")</f>
        <v>ND</v>
      </c>
      <c r="P390" s="181">
        <f>IFERROR(J390*'Exchange rates'!$D$11, "ND")</f>
        <v>0.30711587481956942</v>
      </c>
      <c r="Q390" s="181">
        <f>IFERROR(K390*'Exchange rates'!$E$11, "ND")</f>
        <v>0.54394712599979533</v>
      </c>
      <c r="R390" s="251">
        <f>IFERROR(L390*'Exchange rates'!$F$11, "ND")</f>
        <v>0.6642380147685315</v>
      </c>
      <c r="S390" s="166"/>
    </row>
    <row r="391" spans="1:19" x14ac:dyDescent="0.2">
      <c r="A391" s="253" t="s">
        <v>446</v>
      </c>
      <c r="B391" s="182" t="s">
        <v>238</v>
      </c>
      <c r="C391" s="182" t="s">
        <v>226</v>
      </c>
      <c r="D391" s="182" t="s">
        <v>41</v>
      </c>
      <c r="E391" s="184" t="s">
        <v>234</v>
      </c>
      <c r="F391" s="185" t="s">
        <v>51</v>
      </c>
      <c r="G391" s="186" t="s">
        <v>224</v>
      </c>
      <c r="H391" s="186" t="s">
        <v>227</v>
      </c>
      <c r="I391" s="190">
        <v>1.1298789</v>
      </c>
      <c r="J391" s="190">
        <v>1.5275939000000001</v>
      </c>
      <c r="K391" s="190">
        <v>1.4422343</v>
      </c>
      <c r="L391" s="190">
        <v>0.45682820000000002</v>
      </c>
      <c r="M391" s="191"/>
      <c r="N391" s="185" t="s">
        <v>280</v>
      </c>
      <c r="O391" s="173">
        <f>IFERROR(I391*'Exchange rates'!$C$11, "ND")</f>
        <v>0.16814925217650123</v>
      </c>
      <c r="P391" s="173">
        <f>IFERROR(J391*'Exchange rates'!$D$11, "ND")</f>
        <v>0.23457416848376894</v>
      </c>
      <c r="Q391" s="173">
        <f>IFERROR(K391*'Exchange rates'!$E$11, "ND")</f>
        <v>0.21088688239336736</v>
      </c>
      <c r="R391" s="249">
        <f>IFERROR(L391*'Exchange rates'!$F$11, "ND")</f>
        <v>6.4871939789832425E-2</v>
      </c>
      <c r="S391" s="166"/>
    </row>
    <row r="392" spans="1:19" x14ac:dyDescent="0.2">
      <c r="A392" s="252" t="s">
        <v>445</v>
      </c>
      <c r="B392" s="174" t="s">
        <v>238</v>
      </c>
      <c r="C392" s="175" t="s">
        <v>459</v>
      </c>
      <c r="D392" s="174" t="s">
        <v>41</v>
      </c>
      <c r="E392" s="176" t="s">
        <v>234</v>
      </c>
      <c r="F392" s="177" t="s">
        <v>51</v>
      </c>
      <c r="G392" s="178" t="s">
        <v>224</v>
      </c>
      <c r="H392" s="178" t="s">
        <v>227</v>
      </c>
      <c r="I392" s="179">
        <v>15.699806070387337</v>
      </c>
      <c r="J392" s="179">
        <v>19.629554750950124</v>
      </c>
      <c r="K392" s="179">
        <v>3.18357178649521</v>
      </c>
      <c r="L392" s="179">
        <v>5.0473132093398583</v>
      </c>
      <c r="M392" s="180" t="s">
        <v>602</v>
      </c>
      <c r="N392" s="177" t="s">
        <v>280</v>
      </c>
      <c r="O392" s="181">
        <f>IFERROR(I392*'Exchange rates'!$C$11, "ND")</f>
        <v>2.3364545085776229</v>
      </c>
      <c r="P392" s="181">
        <f>IFERROR(J392*'Exchange rates'!$D$11, "ND")</f>
        <v>3.0142739398283411</v>
      </c>
      <c r="Q392" s="181">
        <f>IFERROR(K392*'Exchange rates'!$E$11, "ND")</f>
        <v>0.46550933432207087</v>
      </c>
      <c r="R392" s="251">
        <f>IFERROR(L392*'Exchange rates'!$F$11, "ND")</f>
        <v>0.71674427852028655</v>
      </c>
      <c r="S392" s="166"/>
    </row>
    <row r="393" spans="1:19" x14ac:dyDescent="0.2">
      <c r="A393" s="253" t="s">
        <v>443</v>
      </c>
      <c r="B393" s="182" t="s">
        <v>238</v>
      </c>
      <c r="C393" s="200" t="s">
        <v>226</v>
      </c>
      <c r="D393" s="182" t="s">
        <v>41</v>
      </c>
      <c r="E393" s="184" t="s">
        <v>234</v>
      </c>
      <c r="F393" s="185" t="s">
        <v>51</v>
      </c>
      <c r="G393" s="186" t="s">
        <v>224</v>
      </c>
      <c r="H393" s="186" t="s">
        <v>227</v>
      </c>
      <c r="I393" s="190">
        <v>3.0672000000000001</v>
      </c>
      <c r="J393" s="190">
        <v>0.6</v>
      </c>
      <c r="K393" s="190" t="s">
        <v>315</v>
      </c>
      <c r="L393" s="190">
        <v>0.1</v>
      </c>
      <c r="M393" s="191"/>
      <c r="N393" s="200" t="s">
        <v>277</v>
      </c>
      <c r="O393" s="173">
        <f>IFERROR(I393*'Exchange rates'!$C$11, "ND")</f>
        <v>0.45646253441476303</v>
      </c>
      <c r="P393" s="173">
        <f>IFERROR(J393*'Exchange rates'!$D$11, "ND")</f>
        <v>9.2134762445870821E-2</v>
      </c>
      <c r="Q393" s="173" t="str">
        <f>IFERROR(K393*'Exchange rates'!$E$11, "ND")</f>
        <v>ND</v>
      </c>
      <c r="R393" s="249">
        <f>IFERROR(L393*'Exchange rates'!$F$11, "ND")</f>
        <v>1.4200511218403862E-2</v>
      </c>
      <c r="S393" s="166"/>
    </row>
    <row r="394" spans="1:19" x14ac:dyDescent="0.2">
      <c r="A394" s="252" t="s">
        <v>444</v>
      </c>
      <c r="B394" s="174" t="s">
        <v>238</v>
      </c>
      <c r="C394" s="192" t="s">
        <v>226</v>
      </c>
      <c r="D394" s="174" t="s">
        <v>41</v>
      </c>
      <c r="E394" s="176" t="s">
        <v>234</v>
      </c>
      <c r="F394" s="177" t="s">
        <v>51</v>
      </c>
      <c r="G394" s="178" t="s">
        <v>224</v>
      </c>
      <c r="H394" s="178" t="s">
        <v>227</v>
      </c>
      <c r="I394" s="179" t="s">
        <v>315</v>
      </c>
      <c r="J394" s="179">
        <v>0.1</v>
      </c>
      <c r="K394" s="179" t="s">
        <v>315</v>
      </c>
      <c r="L394" s="179" t="s">
        <v>315</v>
      </c>
      <c r="M394" s="180"/>
      <c r="N394" s="192" t="s">
        <v>277</v>
      </c>
      <c r="O394" s="181" t="str">
        <f>IFERROR(I394*'Exchange rates'!$C$11, "ND")</f>
        <v>ND</v>
      </c>
      <c r="P394" s="181">
        <f>IFERROR(J394*'Exchange rates'!$D$11, "ND")</f>
        <v>1.5355793740978473E-2</v>
      </c>
      <c r="Q394" s="181" t="str">
        <f>IFERROR(K394*'Exchange rates'!$E$11, "ND")</f>
        <v>ND</v>
      </c>
      <c r="R394" s="251" t="str">
        <f>IFERROR(L394*'Exchange rates'!$F$11, "ND")</f>
        <v>ND</v>
      </c>
      <c r="S394" s="166"/>
    </row>
    <row r="395" spans="1:19" x14ac:dyDescent="0.2">
      <c r="A395" s="252" t="s">
        <v>447</v>
      </c>
      <c r="B395" s="174" t="s">
        <v>238</v>
      </c>
      <c r="C395" s="174" t="s">
        <v>229</v>
      </c>
      <c r="D395" s="174" t="s">
        <v>41</v>
      </c>
      <c r="E395" s="176" t="s">
        <v>207</v>
      </c>
      <c r="F395" s="174" t="s">
        <v>162</v>
      </c>
      <c r="G395" s="178" t="s">
        <v>224</v>
      </c>
      <c r="H395" s="178" t="s">
        <v>227</v>
      </c>
      <c r="I395" s="179">
        <v>4.65E-2</v>
      </c>
      <c r="J395" s="179" t="s">
        <v>315</v>
      </c>
      <c r="K395" s="179" t="s">
        <v>315</v>
      </c>
      <c r="L395" s="179" t="s">
        <v>315</v>
      </c>
      <c r="M395" s="180" t="s">
        <v>603</v>
      </c>
      <c r="N395" s="177" t="s">
        <v>292</v>
      </c>
      <c r="O395" s="181">
        <f>IFERROR(I395*'Exchange rates'!$C$11, "ND")</f>
        <v>6.9201577498325777E-3</v>
      </c>
      <c r="P395" s="181" t="str">
        <f>IFERROR(J395*'Exchange rates'!$D$11, "ND")</f>
        <v>ND</v>
      </c>
      <c r="Q395" s="181" t="str">
        <f>IFERROR(K395*'Exchange rates'!$E$11, "ND")</f>
        <v>ND</v>
      </c>
      <c r="R395" s="251" t="str">
        <f>IFERROR(L395*'Exchange rates'!$F$11, "ND")</f>
        <v>ND</v>
      </c>
      <c r="S395" s="166"/>
    </row>
    <row r="396" spans="1:19" x14ac:dyDescent="0.2">
      <c r="A396" s="238" t="s">
        <v>460</v>
      </c>
      <c r="B396" s="239" t="s">
        <v>238</v>
      </c>
      <c r="C396" s="240" t="s">
        <v>226</v>
      </c>
      <c r="D396" s="239" t="s">
        <v>41</v>
      </c>
      <c r="E396" s="241" t="s">
        <v>207</v>
      </c>
      <c r="F396" s="239" t="s">
        <v>237</v>
      </c>
      <c r="G396" s="243" t="s">
        <v>224</v>
      </c>
      <c r="H396" s="243" t="s">
        <v>227</v>
      </c>
      <c r="I396" s="254" t="s">
        <v>315</v>
      </c>
      <c r="J396" s="254" t="s">
        <v>315</v>
      </c>
      <c r="K396" s="254" t="s">
        <v>315</v>
      </c>
      <c r="L396" s="254">
        <v>0.14579639999999999</v>
      </c>
      <c r="M396" s="255"/>
      <c r="N396" s="261" t="s">
        <v>287</v>
      </c>
      <c r="O396" s="246" t="str">
        <f>IFERROR(I396*'Exchange rates'!$C$11, "ND")</f>
        <v>ND</v>
      </c>
      <c r="P396" s="246" t="str">
        <f>IFERROR(J396*'Exchange rates'!$D$11, "ND")</f>
        <v>ND</v>
      </c>
      <c r="Q396" s="246" t="str">
        <f>IFERROR(K396*'Exchange rates'!$E$11, "ND")</f>
        <v>ND</v>
      </c>
      <c r="R396" s="247">
        <f>IFERROR(L396*'Exchange rates'!$F$11, "ND")</f>
        <v>2.0703834138028964E-2</v>
      </c>
      <c r="S396" s="166"/>
    </row>
    <row r="397" spans="1:19" x14ac:dyDescent="0.2">
      <c r="A397" s="252" t="s">
        <v>461</v>
      </c>
      <c r="B397" s="174" t="s">
        <v>238</v>
      </c>
      <c r="C397" s="174" t="s">
        <v>222</v>
      </c>
      <c r="D397" s="174" t="s">
        <v>41</v>
      </c>
      <c r="E397" s="176" t="s">
        <v>207</v>
      </c>
      <c r="F397" s="174" t="s">
        <v>237</v>
      </c>
      <c r="G397" s="178" t="s">
        <v>224</v>
      </c>
      <c r="H397" s="178" t="s">
        <v>311</v>
      </c>
      <c r="I397" s="179">
        <v>1.4315172</v>
      </c>
      <c r="J397" s="179">
        <v>0.98597330000000005</v>
      </c>
      <c r="K397" s="179">
        <v>0.97948930000000001</v>
      </c>
      <c r="L397" s="179">
        <v>1.0814598</v>
      </c>
      <c r="M397" s="180"/>
      <c r="N397" s="192" t="s">
        <v>287</v>
      </c>
      <c r="O397" s="181">
        <f>IFERROR(I397*'Exchange rates'!$C$11, "ND")</f>
        <v>0.21303924399136842</v>
      </c>
      <c r="P397" s="181">
        <f>IFERROR(J397*'Exchange rates'!$D$11, "ND")</f>
        <v>0.15140402628911889</v>
      </c>
      <c r="Q397" s="181">
        <f>IFERROR(K397*'Exchange rates'!$E$11, "ND")</f>
        <v>0.14322322303294391</v>
      </c>
      <c r="R397" s="251">
        <f>IFERROR(L397*'Exchange rates'!$F$11, "ND")</f>
        <v>0.15357282022152796</v>
      </c>
      <c r="S397" s="166"/>
    </row>
    <row r="398" spans="1:19" x14ac:dyDescent="0.2">
      <c r="A398" s="262" t="s">
        <v>122</v>
      </c>
      <c r="B398" s="174" t="s">
        <v>238</v>
      </c>
      <c r="C398" s="175" t="s">
        <v>226</v>
      </c>
      <c r="D398" s="174" t="s">
        <v>41</v>
      </c>
      <c r="E398" s="176" t="s">
        <v>207</v>
      </c>
      <c r="F398" s="174" t="s">
        <v>150</v>
      </c>
      <c r="G398" s="178" t="s">
        <v>224</v>
      </c>
      <c r="H398" s="178" t="s">
        <v>227</v>
      </c>
      <c r="I398" s="179">
        <v>0.63294090435989359</v>
      </c>
      <c r="J398" s="179">
        <v>0</v>
      </c>
      <c r="K398" s="179">
        <v>0</v>
      </c>
      <c r="L398" s="179">
        <v>0</v>
      </c>
      <c r="M398" s="180" t="s">
        <v>602</v>
      </c>
      <c r="N398" s="174" t="s">
        <v>170</v>
      </c>
      <c r="O398" s="181">
        <f>IFERROR(I398*'Exchange rates'!$C$11, "ND")</f>
        <v>9.4194643107358228E-2</v>
      </c>
      <c r="P398" s="181">
        <f>IFERROR(J398*'Exchange rates'!$D$11, "ND")</f>
        <v>0</v>
      </c>
      <c r="Q398" s="181">
        <f>IFERROR(K398*'Exchange rates'!$E$11, "ND")</f>
        <v>0</v>
      </c>
      <c r="R398" s="251">
        <f>IFERROR(L398*'Exchange rates'!$F$11, "ND")</f>
        <v>0</v>
      </c>
      <c r="S398" s="166"/>
    </row>
    <row r="399" spans="1:19" x14ac:dyDescent="0.2">
      <c r="A399" s="253" t="s">
        <v>430</v>
      </c>
      <c r="B399" s="182" t="s">
        <v>238</v>
      </c>
      <c r="C399" s="182" t="s">
        <v>222</v>
      </c>
      <c r="D399" s="182" t="s">
        <v>41</v>
      </c>
      <c r="E399" s="184" t="s">
        <v>207</v>
      </c>
      <c r="F399" s="182" t="s">
        <v>117</v>
      </c>
      <c r="G399" s="186" t="s">
        <v>224</v>
      </c>
      <c r="H399" s="186" t="s">
        <v>311</v>
      </c>
      <c r="I399" s="190">
        <v>0</v>
      </c>
      <c r="J399" s="190">
        <v>1.0540000000000001E-2</v>
      </c>
      <c r="K399" s="190">
        <v>0</v>
      </c>
      <c r="L399" s="190">
        <v>0</v>
      </c>
      <c r="M399" s="191" t="s">
        <v>602</v>
      </c>
      <c r="N399" s="182" t="s">
        <v>170</v>
      </c>
      <c r="O399" s="173">
        <f>IFERROR(I399*'Exchange rates'!$C$11, "ND")</f>
        <v>0</v>
      </c>
      <c r="P399" s="173">
        <f>IFERROR(J399*'Exchange rates'!$D$11, "ND")</f>
        <v>1.6185006602991311E-3</v>
      </c>
      <c r="Q399" s="173">
        <f>IFERROR(K399*'Exchange rates'!$E$11, "ND")</f>
        <v>0</v>
      </c>
      <c r="R399" s="249">
        <f>IFERROR(L399*'Exchange rates'!$F$11, "ND")</f>
        <v>0</v>
      </c>
      <c r="S399" s="166"/>
    </row>
    <row r="400" spans="1:19" x14ac:dyDescent="0.2">
      <c r="A400" s="262" t="s">
        <v>122</v>
      </c>
      <c r="B400" s="174" t="s">
        <v>238</v>
      </c>
      <c r="C400" s="175" t="s">
        <v>226</v>
      </c>
      <c r="D400" s="174" t="s">
        <v>41</v>
      </c>
      <c r="E400" s="176" t="s">
        <v>207</v>
      </c>
      <c r="F400" s="174" t="s">
        <v>56</v>
      </c>
      <c r="G400" s="178" t="s">
        <v>224</v>
      </c>
      <c r="H400" s="178" t="s">
        <v>227</v>
      </c>
      <c r="I400" s="179">
        <v>0.214583</v>
      </c>
      <c r="J400" s="179">
        <v>0.35399999999999998</v>
      </c>
      <c r="K400" s="179">
        <v>0</v>
      </c>
      <c r="L400" s="179">
        <v>0</v>
      </c>
      <c r="M400" s="180" t="s">
        <v>602</v>
      </c>
      <c r="N400" s="174" t="s">
        <v>170</v>
      </c>
      <c r="O400" s="181">
        <f>IFERROR(I400*'Exchange rates'!$C$11, "ND")</f>
        <v>3.1934370116824172E-2</v>
      </c>
      <c r="P400" s="181">
        <f>IFERROR(J400*'Exchange rates'!$D$11, "ND")</f>
        <v>5.4359509843063786E-2</v>
      </c>
      <c r="Q400" s="181">
        <f>IFERROR(K400*'Exchange rates'!$E$11, "ND")</f>
        <v>0</v>
      </c>
      <c r="R400" s="251">
        <f>IFERROR(L400*'Exchange rates'!$F$11, "ND")</f>
        <v>0</v>
      </c>
      <c r="S400" s="166"/>
    </row>
    <row r="401" spans="1:19" x14ac:dyDescent="0.2">
      <c r="A401" s="253" t="s">
        <v>430</v>
      </c>
      <c r="B401" s="182" t="s">
        <v>238</v>
      </c>
      <c r="C401" s="182" t="s">
        <v>222</v>
      </c>
      <c r="D401" s="182" t="s">
        <v>41</v>
      </c>
      <c r="E401" s="184" t="s">
        <v>207</v>
      </c>
      <c r="F401" s="182" t="s">
        <v>51</v>
      </c>
      <c r="G401" s="186" t="s">
        <v>224</v>
      </c>
      <c r="H401" s="186" t="s">
        <v>311</v>
      </c>
      <c r="I401" s="190">
        <v>0</v>
      </c>
      <c r="J401" s="190">
        <v>0.20374859433569345</v>
      </c>
      <c r="K401" s="190">
        <v>0</v>
      </c>
      <c r="L401" s="190">
        <v>0</v>
      </c>
      <c r="M401" s="191" t="s">
        <v>602</v>
      </c>
      <c r="N401" s="182" t="s">
        <v>170</v>
      </c>
      <c r="O401" s="173">
        <f>IFERROR(I401*'Exchange rates'!$C$11, "ND")</f>
        <v>0</v>
      </c>
      <c r="P401" s="173">
        <f>IFERROR(J401*'Exchange rates'!$D$11, "ND")</f>
        <v>3.1287213896332031E-2</v>
      </c>
      <c r="Q401" s="173">
        <f>IFERROR(K401*'Exchange rates'!$E$11, "ND")</f>
        <v>0</v>
      </c>
      <c r="R401" s="249">
        <f>IFERROR(L401*'Exchange rates'!$F$11, "ND")</f>
        <v>0</v>
      </c>
      <c r="S401" s="166"/>
    </row>
    <row r="402" spans="1:19" x14ac:dyDescent="0.2">
      <c r="A402" s="262" t="s">
        <v>122</v>
      </c>
      <c r="B402" s="174" t="s">
        <v>238</v>
      </c>
      <c r="C402" s="175" t="s">
        <v>226</v>
      </c>
      <c r="D402" s="174" t="s">
        <v>41</v>
      </c>
      <c r="E402" s="176" t="s">
        <v>207</v>
      </c>
      <c r="F402" s="174" t="s">
        <v>116</v>
      </c>
      <c r="G402" s="178" t="s">
        <v>224</v>
      </c>
      <c r="H402" s="178" t="s">
        <v>227</v>
      </c>
      <c r="I402" s="179">
        <v>0</v>
      </c>
      <c r="J402" s="179">
        <v>0.10239773404723566</v>
      </c>
      <c r="K402" s="179">
        <v>0</v>
      </c>
      <c r="L402" s="179">
        <v>0</v>
      </c>
      <c r="M402" s="180" t="s">
        <v>602</v>
      </c>
      <c r="N402" s="174" t="s">
        <v>170</v>
      </c>
      <c r="O402" s="181">
        <f>IFERROR(I402*'Exchange rates'!$C$11, "ND")</f>
        <v>0</v>
      </c>
      <c r="P402" s="181">
        <f>IFERROR(J402*'Exchange rates'!$D$11, "ND")</f>
        <v>1.5723984835729194E-2</v>
      </c>
      <c r="Q402" s="181">
        <f>IFERROR(K402*'Exchange rates'!$E$11, "ND")</f>
        <v>0</v>
      </c>
      <c r="R402" s="251">
        <f>IFERROR(L402*'Exchange rates'!$F$11, "ND")</f>
        <v>0</v>
      </c>
      <c r="S402" s="166"/>
    </row>
    <row r="403" spans="1:19" x14ac:dyDescent="0.2">
      <c r="A403" s="257" t="s">
        <v>430</v>
      </c>
      <c r="B403" s="182" t="s">
        <v>238</v>
      </c>
      <c r="C403" s="182" t="s">
        <v>222</v>
      </c>
      <c r="D403" s="182" t="s">
        <v>41</v>
      </c>
      <c r="E403" s="184" t="s">
        <v>207</v>
      </c>
      <c r="F403" s="182" t="s">
        <v>116</v>
      </c>
      <c r="G403" s="186" t="s">
        <v>224</v>
      </c>
      <c r="H403" s="186" t="s">
        <v>311</v>
      </c>
      <c r="I403" s="190">
        <v>5.0752517926488848E-2</v>
      </c>
      <c r="J403" s="190">
        <v>0</v>
      </c>
      <c r="K403" s="190">
        <v>0</v>
      </c>
      <c r="L403" s="190">
        <v>0</v>
      </c>
      <c r="M403" s="191" t="s">
        <v>602</v>
      </c>
      <c r="N403" s="182" t="s">
        <v>170</v>
      </c>
      <c r="O403" s="173">
        <f>IFERROR(I403*'Exchange rates'!$C$11, "ND")</f>
        <v>7.5530200054302931E-3</v>
      </c>
      <c r="P403" s="173">
        <f>IFERROR(J403*'Exchange rates'!$D$11, "ND")</f>
        <v>0</v>
      </c>
      <c r="Q403" s="173">
        <f>IFERROR(K403*'Exchange rates'!$E$11, "ND")</f>
        <v>0</v>
      </c>
      <c r="R403" s="249">
        <f>IFERROR(L403*'Exchange rates'!$F$11, "ND")</f>
        <v>0</v>
      </c>
      <c r="S403" s="166"/>
    </row>
    <row r="404" spans="1:19" x14ac:dyDescent="0.2">
      <c r="A404" s="262" t="s">
        <v>430</v>
      </c>
      <c r="B404" s="174" t="s">
        <v>238</v>
      </c>
      <c r="C404" s="174" t="s">
        <v>222</v>
      </c>
      <c r="D404" s="174" t="s">
        <v>41</v>
      </c>
      <c r="E404" s="176" t="s">
        <v>207</v>
      </c>
      <c r="F404" s="174" t="s">
        <v>53</v>
      </c>
      <c r="G404" s="178" t="s">
        <v>224</v>
      </c>
      <c r="H404" s="178" t="s">
        <v>311</v>
      </c>
      <c r="I404" s="179">
        <v>0.21638276324614353</v>
      </c>
      <c r="J404" s="179">
        <v>1.314131455399061E-2</v>
      </c>
      <c r="K404" s="179">
        <v>0</v>
      </c>
      <c r="L404" s="179">
        <v>0</v>
      </c>
      <c r="M404" s="180" t="s">
        <v>602</v>
      </c>
      <c r="N404" s="174" t="s">
        <v>170</v>
      </c>
      <c r="O404" s="181">
        <f>IFERROR(I404*'Exchange rates'!$C$11, "ND")</f>
        <v>3.2202211957161032E-2</v>
      </c>
      <c r="P404" s="181">
        <f>IFERROR(J404*'Exchange rates'!$D$11, "ND")</f>
        <v>2.0179531577639831E-3</v>
      </c>
      <c r="Q404" s="181">
        <f>IFERROR(K404*'Exchange rates'!$E$11, "ND")</f>
        <v>0</v>
      </c>
      <c r="R404" s="251">
        <f>IFERROR(L404*'Exchange rates'!$F$11, "ND")</f>
        <v>0</v>
      </c>
      <c r="S404" s="167"/>
    </row>
    <row r="405" spans="1:19" x14ac:dyDescent="0.2">
      <c r="A405" s="262" t="s">
        <v>430</v>
      </c>
      <c r="B405" s="174" t="s">
        <v>238</v>
      </c>
      <c r="C405" s="174" t="s">
        <v>222</v>
      </c>
      <c r="D405" s="174" t="s">
        <v>41</v>
      </c>
      <c r="E405" s="176" t="s">
        <v>207</v>
      </c>
      <c r="F405" s="177" t="s">
        <v>54</v>
      </c>
      <c r="G405" s="178" t="s">
        <v>463</v>
      </c>
      <c r="H405" s="178" t="s">
        <v>311</v>
      </c>
      <c r="I405" s="179">
        <v>0.20641466870220865</v>
      </c>
      <c r="J405" s="179">
        <v>0.35176063732908447</v>
      </c>
      <c r="K405" s="179">
        <v>0</v>
      </c>
      <c r="L405" s="179">
        <v>0</v>
      </c>
      <c r="M405" s="180" t="s">
        <v>602</v>
      </c>
      <c r="N405" s="174" t="s">
        <v>170</v>
      </c>
      <c r="O405" s="181">
        <f>IFERROR(I405*'Exchange rates'!$C$11, "ND")</f>
        <v>3.071875417846695E-2</v>
      </c>
      <c r="P405" s="181">
        <f>IFERROR(J405*'Exchange rates'!$D$11, "ND")</f>
        <v>5.4015637930205536E-2</v>
      </c>
      <c r="Q405" s="181">
        <f>IFERROR(K405*'Exchange rates'!$E$11, "ND")</f>
        <v>0</v>
      </c>
      <c r="R405" s="251">
        <f>IFERROR(L405*'Exchange rates'!$F$11, "ND")</f>
        <v>0</v>
      </c>
      <c r="S405" s="167"/>
    </row>
    <row r="406" spans="1:19" x14ac:dyDescent="0.2">
      <c r="A406" s="252" t="s">
        <v>448</v>
      </c>
      <c r="B406" s="174" t="s">
        <v>238</v>
      </c>
      <c r="C406" s="175" t="s">
        <v>226</v>
      </c>
      <c r="D406" s="174" t="s">
        <v>41</v>
      </c>
      <c r="E406" s="176" t="s">
        <v>207</v>
      </c>
      <c r="F406" s="177" t="s">
        <v>54</v>
      </c>
      <c r="G406" s="178" t="s">
        <v>224</v>
      </c>
      <c r="H406" s="178" t="s">
        <v>227</v>
      </c>
      <c r="I406" s="179">
        <v>3.0011079926133828</v>
      </c>
      <c r="J406" s="179">
        <v>0</v>
      </c>
      <c r="K406" s="179">
        <v>0</v>
      </c>
      <c r="L406" s="179">
        <v>5.9394235718428545</v>
      </c>
      <c r="M406" s="180" t="s">
        <v>602</v>
      </c>
      <c r="N406" s="174" t="s">
        <v>284</v>
      </c>
      <c r="O406" s="181">
        <f>IFERROR(I406*'Exchange rates'!$C$11, "ND")</f>
        <v>0.44662668243372022</v>
      </c>
      <c r="P406" s="181">
        <f>IFERROR(J406*'Exchange rates'!$D$11, "ND")</f>
        <v>0</v>
      </c>
      <c r="Q406" s="181">
        <f>IFERROR(K406*'Exchange rates'!$E$11, "ND")</f>
        <v>0</v>
      </c>
      <c r="R406" s="251">
        <f>IFERROR(L406*'Exchange rates'!$F$11, "ND")</f>
        <v>0.8434285106280679</v>
      </c>
      <c r="S406" s="167"/>
    </row>
    <row r="407" spans="1:19" x14ac:dyDescent="0.2">
      <c r="A407" s="253" t="s">
        <v>123</v>
      </c>
      <c r="B407" s="182" t="s">
        <v>238</v>
      </c>
      <c r="C407" s="182" t="s">
        <v>222</v>
      </c>
      <c r="D407" s="182" t="s">
        <v>41</v>
      </c>
      <c r="E407" s="184" t="s">
        <v>207</v>
      </c>
      <c r="F407" s="182" t="s">
        <v>55</v>
      </c>
      <c r="G407" s="186" t="s">
        <v>224</v>
      </c>
      <c r="H407" s="186" t="s">
        <v>311</v>
      </c>
      <c r="I407" s="190">
        <v>0</v>
      </c>
      <c r="J407" s="190">
        <v>0.13895370752075453</v>
      </c>
      <c r="K407" s="190">
        <v>0</v>
      </c>
      <c r="L407" s="190">
        <v>1.6112442894336103E-2</v>
      </c>
      <c r="M407" s="191" t="s">
        <v>602</v>
      </c>
      <c r="N407" s="182" t="s">
        <v>284</v>
      </c>
      <c r="O407" s="173">
        <f>IFERROR(I407*'Exchange rates'!$C$11, "ND")</f>
        <v>0</v>
      </c>
      <c r="P407" s="173">
        <f>IFERROR(J407*'Exchange rates'!$D$11, "ND")</f>
        <v>2.1337444722329554E-2</v>
      </c>
      <c r="Q407" s="173">
        <f>IFERROR(K407*'Exchange rates'!$E$11, "ND")</f>
        <v>0</v>
      </c>
      <c r="R407" s="249">
        <f>IFERROR(L407*'Exchange rates'!$F$11, "ND")</f>
        <v>2.2880492607691141E-3</v>
      </c>
      <c r="S407" s="167"/>
    </row>
    <row r="408" spans="1:19" x14ac:dyDescent="0.2">
      <c r="A408" s="252" t="s">
        <v>449</v>
      </c>
      <c r="B408" s="174" t="s">
        <v>238</v>
      </c>
      <c r="C408" s="175" t="s">
        <v>226</v>
      </c>
      <c r="D408" s="174" t="s">
        <v>41</v>
      </c>
      <c r="E408" s="176" t="s">
        <v>207</v>
      </c>
      <c r="F408" s="174" t="s">
        <v>51</v>
      </c>
      <c r="G408" s="178" t="s">
        <v>224</v>
      </c>
      <c r="H408" s="178" t="s">
        <v>227</v>
      </c>
      <c r="I408" s="179">
        <v>0</v>
      </c>
      <c r="J408" s="179">
        <v>0.87395587125156182</v>
      </c>
      <c r="K408" s="179">
        <v>0</v>
      </c>
      <c r="L408" s="179">
        <v>0.82894976051645142</v>
      </c>
      <c r="M408" s="180" t="s">
        <v>602</v>
      </c>
      <c r="N408" s="174" t="s">
        <v>284</v>
      </c>
      <c r="O408" s="181">
        <f>IFERROR(I408*'Exchange rates'!$C$11, "ND")</f>
        <v>0</v>
      </c>
      <c r="P408" s="181">
        <f>IFERROR(J408*'Exchange rates'!$D$11, "ND")</f>
        <v>0.1342028609765612</v>
      </c>
      <c r="Q408" s="181">
        <f>IFERROR(K408*'Exchange rates'!$E$11, "ND")</f>
        <v>0</v>
      </c>
      <c r="R408" s="251">
        <f>IFERROR(L408*'Exchange rates'!$F$11, "ND")</f>
        <v>0.11771510373707061</v>
      </c>
      <c r="S408" s="167"/>
    </row>
    <row r="409" spans="1:19" x14ac:dyDescent="0.2">
      <c r="A409" s="253" t="s">
        <v>125</v>
      </c>
      <c r="B409" s="182" t="s">
        <v>238</v>
      </c>
      <c r="C409" s="182" t="s">
        <v>222</v>
      </c>
      <c r="D409" s="182" t="s">
        <v>41</v>
      </c>
      <c r="E409" s="184" t="s">
        <v>207</v>
      </c>
      <c r="F409" s="182" t="s">
        <v>115</v>
      </c>
      <c r="G409" s="186" t="s">
        <v>224</v>
      </c>
      <c r="H409" s="186" t="s">
        <v>311</v>
      </c>
      <c r="I409" s="190">
        <v>0.12773073845913793</v>
      </c>
      <c r="J409" s="190">
        <v>9.7092622139547408E-3</v>
      </c>
      <c r="K409" s="190">
        <v>0</v>
      </c>
      <c r="L409" s="190">
        <v>0.13744000067309267</v>
      </c>
      <c r="M409" s="191" t="s">
        <v>602</v>
      </c>
      <c r="N409" s="182" t="s">
        <v>284</v>
      </c>
      <c r="O409" s="173">
        <f>IFERROR(I409*'Exchange rates'!$C$11, "ND")</f>
        <v>1.9008964723437449E-2</v>
      </c>
      <c r="P409" s="173">
        <f>IFERROR(J409*'Exchange rates'!$D$11, "ND")</f>
        <v>1.4909342793456499E-3</v>
      </c>
      <c r="Q409" s="173">
        <f>IFERROR(K409*'Exchange rates'!$E$11, "ND")</f>
        <v>0</v>
      </c>
      <c r="R409" s="249">
        <f>IFERROR(L409*'Exchange rates'!$F$11, "ND")</f>
        <v>1.9517182714156867E-2</v>
      </c>
      <c r="S409" s="167"/>
    </row>
    <row r="410" spans="1:19" x14ac:dyDescent="0.2">
      <c r="A410" s="252" t="s">
        <v>450</v>
      </c>
      <c r="B410" s="174" t="s">
        <v>238</v>
      </c>
      <c r="C410" s="175" t="s">
        <v>226</v>
      </c>
      <c r="D410" s="174" t="s">
        <v>41</v>
      </c>
      <c r="E410" s="176" t="s">
        <v>207</v>
      </c>
      <c r="F410" s="174" t="s">
        <v>152</v>
      </c>
      <c r="G410" s="178" t="s">
        <v>224</v>
      </c>
      <c r="H410" s="178" t="s">
        <v>227</v>
      </c>
      <c r="I410" s="179">
        <v>0</v>
      </c>
      <c r="J410" s="179">
        <v>0</v>
      </c>
      <c r="K410" s="179">
        <v>2.16E-3</v>
      </c>
      <c r="L410" s="179">
        <v>0</v>
      </c>
      <c r="M410" s="180" t="s">
        <v>602</v>
      </c>
      <c r="N410" s="174" t="s">
        <v>284</v>
      </c>
      <c r="O410" s="181">
        <f>IFERROR(I410*'Exchange rates'!$C$11, "ND")</f>
        <v>0</v>
      </c>
      <c r="P410" s="181">
        <f>IFERROR(J410*'Exchange rates'!$D$11, "ND")</f>
        <v>0</v>
      </c>
      <c r="Q410" s="181">
        <f>IFERROR(K410*'Exchange rates'!$E$11, "ND")</f>
        <v>3.1584026670955858E-4</v>
      </c>
      <c r="R410" s="251">
        <f>IFERROR(L410*'Exchange rates'!$F$11, "ND")</f>
        <v>0</v>
      </c>
      <c r="S410" s="167"/>
    </row>
    <row r="411" spans="1:19" x14ac:dyDescent="0.2">
      <c r="A411" s="253" t="s">
        <v>123</v>
      </c>
      <c r="B411" s="182" t="s">
        <v>238</v>
      </c>
      <c r="C411" s="182" t="s">
        <v>222</v>
      </c>
      <c r="D411" s="182" t="s">
        <v>41</v>
      </c>
      <c r="E411" s="184" t="s">
        <v>207</v>
      </c>
      <c r="F411" s="182" t="s">
        <v>152</v>
      </c>
      <c r="G411" s="186" t="s">
        <v>224</v>
      </c>
      <c r="H411" s="186" t="s">
        <v>311</v>
      </c>
      <c r="I411" s="190">
        <v>5.6880000000000003E-3</v>
      </c>
      <c r="J411" s="190">
        <v>2.0808E-2</v>
      </c>
      <c r="K411" s="190">
        <v>4.8599999999999997E-3</v>
      </c>
      <c r="L411" s="190">
        <v>0</v>
      </c>
      <c r="M411" s="191" t="s">
        <v>602</v>
      </c>
      <c r="N411" s="182" t="s">
        <v>284</v>
      </c>
      <c r="O411" s="173">
        <f>IFERROR(I411*'Exchange rates'!$C$11, "ND")</f>
        <v>8.4649155443113338E-4</v>
      </c>
      <c r="P411" s="173">
        <f>IFERROR(J411*'Exchange rates'!$D$11, "ND")</f>
        <v>3.1952335616228004E-3</v>
      </c>
      <c r="Q411" s="173">
        <f>IFERROR(K411*'Exchange rates'!$E$11, "ND")</f>
        <v>7.1064060009650679E-4</v>
      </c>
      <c r="R411" s="249">
        <f>IFERROR(L411*'Exchange rates'!$F$11, "ND")</f>
        <v>0</v>
      </c>
      <c r="S411" s="167"/>
    </row>
    <row r="412" spans="1:19" x14ac:dyDescent="0.2">
      <c r="A412" s="252" t="s">
        <v>448</v>
      </c>
      <c r="B412" s="174" t="s">
        <v>238</v>
      </c>
      <c r="C412" s="175" t="s">
        <v>226</v>
      </c>
      <c r="D412" s="174" t="s">
        <v>41</v>
      </c>
      <c r="E412" s="176" t="s">
        <v>207</v>
      </c>
      <c r="F412" s="174" t="s">
        <v>152</v>
      </c>
      <c r="G412" s="178" t="s">
        <v>224</v>
      </c>
      <c r="H412" s="178" t="s">
        <v>227</v>
      </c>
      <c r="I412" s="179">
        <v>0</v>
      </c>
      <c r="J412" s="179">
        <v>0</v>
      </c>
      <c r="K412" s="179">
        <v>9.4867199999999985E-2</v>
      </c>
      <c r="L412" s="179">
        <v>0.22248000000000001</v>
      </c>
      <c r="M412" s="180" t="s">
        <v>602</v>
      </c>
      <c r="N412" s="174" t="s">
        <v>284</v>
      </c>
      <c r="O412" s="181">
        <f>IFERROR(I412*'Exchange rates'!$C$11, "ND")</f>
        <v>0</v>
      </c>
      <c r="P412" s="181">
        <f>IFERROR(J412*'Exchange rates'!$D$11, "ND")</f>
        <v>0</v>
      </c>
      <c r="Q412" s="181">
        <f>IFERROR(K412*'Exchange rates'!$E$11, "ND")</f>
        <v>1.3871704513883811E-2</v>
      </c>
      <c r="R412" s="251">
        <f>IFERROR(L412*'Exchange rates'!$F$11, "ND")</f>
        <v>3.1593297358704912E-2</v>
      </c>
      <c r="S412" s="167"/>
    </row>
    <row r="413" spans="1:19" x14ac:dyDescent="0.2">
      <c r="A413" s="253" t="s">
        <v>451</v>
      </c>
      <c r="B413" s="182" t="s">
        <v>238</v>
      </c>
      <c r="C413" s="182" t="s">
        <v>222</v>
      </c>
      <c r="D413" s="182" t="s">
        <v>43</v>
      </c>
      <c r="E413" s="184" t="s">
        <v>234</v>
      </c>
      <c r="F413" s="185" t="s">
        <v>55</v>
      </c>
      <c r="G413" s="186" t="s">
        <v>224</v>
      </c>
      <c r="H413" s="186" t="s">
        <v>227</v>
      </c>
      <c r="I413" s="190">
        <v>0.18563999999999997</v>
      </c>
      <c r="J413" s="190" t="s">
        <v>315</v>
      </c>
      <c r="K413" s="190" t="s">
        <v>315</v>
      </c>
      <c r="L413" s="190" t="s">
        <v>315</v>
      </c>
      <c r="M413" s="191" t="s">
        <v>603</v>
      </c>
      <c r="N413" s="182" t="s">
        <v>272</v>
      </c>
      <c r="O413" s="173">
        <f>IFERROR(I413*'Exchange rates'!$C$11, "ND")</f>
        <v>2.7627055584492893E-2</v>
      </c>
      <c r="P413" s="173" t="str">
        <f>IFERROR(J413*'Exchange rates'!$D$11, "ND")</f>
        <v>ND</v>
      </c>
      <c r="Q413" s="173" t="str">
        <f>IFERROR(K413*'Exchange rates'!$E$11, "ND")</f>
        <v>ND</v>
      </c>
      <c r="R413" s="249" t="str">
        <f>IFERROR(L413*'Exchange rates'!$F$11, "ND")</f>
        <v>ND</v>
      </c>
      <c r="S413" s="169"/>
    </row>
    <row r="414" spans="1:19" x14ac:dyDescent="0.2">
      <c r="A414" s="252" t="s">
        <v>452</v>
      </c>
      <c r="B414" s="174" t="s">
        <v>238</v>
      </c>
      <c r="C414" s="174" t="s">
        <v>222</v>
      </c>
      <c r="D414" s="174" t="s">
        <v>43</v>
      </c>
      <c r="E414" s="176" t="s">
        <v>234</v>
      </c>
      <c r="F414" s="177" t="s">
        <v>51</v>
      </c>
      <c r="G414" s="178" t="s">
        <v>224</v>
      </c>
      <c r="H414" s="178" t="s">
        <v>227</v>
      </c>
      <c r="I414" s="179">
        <v>3.2393983</v>
      </c>
      <c r="J414" s="179">
        <v>3.8241475</v>
      </c>
      <c r="K414" s="179">
        <v>4.8775537</v>
      </c>
      <c r="L414" s="179">
        <v>4.6949386999999998</v>
      </c>
      <c r="M414" s="180"/>
      <c r="N414" s="192" t="s">
        <v>277</v>
      </c>
      <c r="O414" s="181">
        <f>IFERROR(I414*'Exchange rates'!$C$11, "ND")</f>
        <v>0.48208918818364466</v>
      </c>
      <c r="P414" s="181">
        <f>IFERROR(J414*'Exchange rates'!$D$11, "ND")</f>
        <v>0.58722820245078466</v>
      </c>
      <c r="Q414" s="181">
        <f>IFERROR(K414*'Exchange rates'!$E$11, "ND")</f>
        <v>0.71320734328620106</v>
      </c>
      <c r="R414" s="251">
        <f>IFERROR(L414*'Exchange rates'!$F$11, "ND")</f>
        <v>0.66670529679068435</v>
      </c>
      <c r="S414" s="166"/>
    </row>
    <row r="415" spans="1:19" x14ac:dyDescent="0.2">
      <c r="A415" s="253" t="s">
        <v>453</v>
      </c>
      <c r="B415" s="182" t="s">
        <v>238</v>
      </c>
      <c r="C415" s="182" t="s">
        <v>222</v>
      </c>
      <c r="D415" s="182" t="s">
        <v>43</v>
      </c>
      <c r="E415" s="184" t="s">
        <v>207</v>
      </c>
      <c r="F415" s="182" t="s">
        <v>55</v>
      </c>
      <c r="G415" s="186" t="s">
        <v>224</v>
      </c>
      <c r="H415" s="186" t="s">
        <v>227</v>
      </c>
      <c r="I415" s="190" t="s">
        <v>315</v>
      </c>
      <c r="J415" s="190">
        <v>0.05</v>
      </c>
      <c r="K415" s="190" t="s">
        <v>315</v>
      </c>
      <c r="L415" s="190" t="s">
        <v>315</v>
      </c>
      <c r="M415" s="191"/>
      <c r="N415" s="182" t="s">
        <v>170</v>
      </c>
      <c r="O415" s="173" t="str">
        <f>IFERROR(I415*'Exchange rates'!$C$11, "ND")</f>
        <v>ND</v>
      </c>
      <c r="P415" s="173">
        <f>IFERROR(J415*'Exchange rates'!$D$11, "ND")</f>
        <v>7.6778968704892363E-3</v>
      </c>
      <c r="Q415" s="173" t="str">
        <f>IFERROR(K415*'Exchange rates'!$E$11, "ND")</f>
        <v>ND</v>
      </c>
      <c r="R415" s="249" t="str">
        <f>IFERROR(L415*'Exchange rates'!$F$11, "ND")</f>
        <v>ND</v>
      </c>
      <c r="S415" s="166"/>
    </row>
    <row r="416" spans="1:19" x14ac:dyDescent="0.2">
      <c r="A416" s="262" t="s">
        <v>454</v>
      </c>
      <c r="B416" s="174" t="s">
        <v>238</v>
      </c>
      <c r="C416" s="174" t="s">
        <v>222</v>
      </c>
      <c r="D416" s="174" t="s">
        <v>44</v>
      </c>
      <c r="E416" s="176" t="s">
        <v>207</v>
      </c>
      <c r="F416" s="174" t="s">
        <v>55</v>
      </c>
      <c r="G416" s="178" t="s">
        <v>224</v>
      </c>
      <c r="H416" s="178" t="s">
        <v>227</v>
      </c>
      <c r="I416" s="179">
        <v>0</v>
      </c>
      <c r="J416" s="179">
        <v>1.2889954315468882E-2</v>
      </c>
      <c r="K416" s="179">
        <v>0</v>
      </c>
      <c r="L416" s="179">
        <v>0</v>
      </c>
      <c r="M416" s="180" t="s">
        <v>602</v>
      </c>
      <c r="N416" s="174" t="s">
        <v>170</v>
      </c>
      <c r="O416" s="181">
        <f>IFERROR(I416*'Exchange rates'!$C$11, "ND")</f>
        <v>0</v>
      </c>
      <c r="P416" s="181">
        <f>IFERROR(J416*'Exchange rates'!$D$11, "ND")</f>
        <v>1.979354797989755E-3</v>
      </c>
      <c r="Q416" s="181">
        <f>IFERROR(K416*'Exchange rates'!$E$11, "ND")</f>
        <v>0</v>
      </c>
      <c r="R416" s="251">
        <f>IFERROR(L416*'Exchange rates'!$F$11, "ND")</f>
        <v>0</v>
      </c>
      <c r="S416" s="166"/>
    </row>
    <row r="417" spans="1:19" x14ac:dyDescent="0.2">
      <c r="A417" s="257" t="s">
        <v>454</v>
      </c>
      <c r="B417" s="182" t="s">
        <v>238</v>
      </c>
      <c r="C417" s="182" t="s">
        <v>222</v>
      </c>
      <c r="D417" s="182" t="s">
        <v>44</v>
      </c>
      <c r="E417" s="184" t="s">
        <v>207</v>
      </c>
      <c r="F417" s="182" t="s">
        <v>152</v>
      </c>
      <c r="G417" s="186" t="s">
        <v>224</v>
      </c>
      <c r="H417" s="186" t="s">
        <v>227</v>
      </c>
      <c r="I417" s="190">
        <v>0</v>
      </c>
      <c r="J417" s="190">
        <v>8.9999999999999993E-3</v>
      </c>
      <c r="K417" s="190">
        <v>0</v>
      </c>
      <c r="L417" s="190">
        <v>0</v>
      </c>
      <c r="M417" s="191" t="s">
        <v>602</v>
      </c>
      <c r="N417" s="182" t="s">
        <v>170</v>
      </c>
      <c r="O417" s="173">
        <f>IFERROR(I417*'Exchange rates'!$C$11, "ND")</f>
        <v>0</v>
      </c>
      <c r="P417" s="173">
        <f>IFERROR(J417*'Exchange rates'!$D$11, "ND")</f>
        <v>1.3820214366880622E-3</v>
      </c>
      <c r="Q417" s="173">
        <f>IFERROR(K417*'Exchange rates'!$E$11, "ND")</f>
        <v>0</v>
      </c>
      <c r="R417" s="249">
        <f>IFERROR(L417*'Exchange rates'!$F$11, "ND")</f>
        <v>0</v>
      </c>
      <c r="S417" s="166"/>
    </row>
    <row r="418" spans="1:19" x14ac:dyDescent="0.2">
      <c r="A418" s="238" t="s">
        <v>455</v>
      </c>
      <c r="B418" s="239" t="s">
        <v>238</v>
      </c>
      <c r="C418" s="239" t="s">
        <v>222</v>
      </c>
      <c r="D418" s="261" t="s">
        <v>46</v>
      </c>
      <c r="E418" s="241" t="s">
        <v>234</v>
      </c>
      <c r="F418" s="242" t="s">
        <v>54</v>
      </c>
      <c r="G418" s="243" t="s">
        <v>224</v>
      </c>
      <c r="H418" s="243" t="s">
        <v>227</v>
      </c>
      <c r="I418" s="254" t="s">
        <v>315</v>
      </c>
      <c r="J418" s="254" t="s">
        <v>315</v>
      </c>
      <c r="K418" s="254">
        <v>6.2460000000000002E-2</v>
      </c>
      <c r="L418" s="254" t="s">
        <v>315</v>
      </c>
      <c r="M418" s="255"/>
      <c r="N418" s="242" t="s">
        <v>313</v>
      </c>
      <c r="O418" s="246" t="str">
        <f>IFERROR(I418*'Exchange rates'!$C$11, "ND")</f>
        <v>ND</v>
      </c>
      <c r="P418" s="246" t="str">
        <f>IFERROR(J418*'Exchange rates'!$D$11, "ND")</f>
        <v>ND</v>
      </c>
      <c r="Q418" s="246">
        <f>IFERROR(K418*'Exchange rates'!$E$11, "ND")</f>
        <v>9.1330477123514019E-3</v>
      </c>
      <c r="R418" s="247" t="str">
        <f>IFERROR(L418*'Exchange rates'!$F$11, "ND")</f>
        <v>ND</v>
      </c>
      <c r="S418" s="166"/>
    </row>
    <row r="419" spans="1:19" x14ac:dyDescent="0.2">
      <c r="A419" s="252" t="s">
        <v>455</v>
      </c>
      <c r="B419" s="174" t="s">
        <v>238</v>
      </c>
      <c r="C419" s="175" t="s">
        <v>222</v>
      </c>
      <c r="D419" s="192" t="s">
        <v>46</v>
      </c>
      <c r="E419" s="176" t="s">
        <v>234</v>
      </c>
      <c r="F419" s="177" t="s">
        <v>54</v>
      </c>
      <c r="G419" s="178" t="s">
        <v>224</v>
      </c>
      <c r="H419" s="178" t="s">
        <v>227</v>
      </c>
      <c r="I419" s="179">
        <v>8.5500000000000007E-2</v>
      </c>
      <c r="J419" s="179" t="s">
        <v>315</v>
      </c>
      <c r="K419" s="179" t="s">
        <v>315</v>
      </c>
      <c r="L419" s="179" t="s">
        <v>315</v>
      </c>
      <c r="M419" s="180"/>
      <c r="N419" s="174" t="s">
        <v>267</v>
      </c>
      <c r="O419" s="181">
        <f>IFERROR(I419*'Exchange rates'!$C$11, "ND")</f>
        <v>1.2724161023885707E-2</v>
      </c>
      <c r="P419" s="181" t="str">
        <f>IFERROR(J419*'Exchange rates'!$D$11, "ND")</f>
        <v>ND</v>
      </c>
      <c r="Q419" s="181" t="str">
        <f>IFERROR(K419*'Exchange rates'!$E$11, "ND")</f>
        <v>ND</v>
      </c>
      <c r="R419" s="251" t="str">
        <f>IFERROR(L419*'Exchange rates'!$F$11, "ND")</f>
        <v>ND</v>
      </c>
      <c r="S419" s="167"/>
    </row>
    <row r="420" spans="1:19" x14ac:dyDescent="0.2">
      <c r="A420" s="252" t="s">
        <v>132</v>
      </c>
      <c r="B420" s="174" t="s">
        <v>238</v>
      </c>
      <c r="C420" s="175" t="s">
        <v>222</v>
      </c>
      <c r="D420" s="192" t="s">
        <v>46</v>
      </c>
      <c r="E420" s="176" t="s">
        <v>234</v>
      </c>
      <c r="F420" s="177" t="s">
        <v>54</v>
      </c>
      <c r="G420" s="178" t="s">
        <v>224</v>
      </c>
      <c r="H420" s="178" t="s">
        <v>227</v>
      </c>
      <c r="I420" s="179">
        <v>0.20119999999999999</v>
      </c>
      <c r="J420" s="179">
        <v>0.15279999999999999</v>
      </c>
      <c r="K420" s="179">
        <v>7.5399999999999995E-2</v>
      </c>
      <c r="L420" s="179">
        <v>0.51549999999999996</v>
      </c>
      <c r="M420" s="180"/>
      <c r="N420" s="174" t="s">
        <v>268</v>
      </c>
      <c r="O420" s="181">
        <f>IFERROR(I420*'Exchange rates'!$C$11, "ND")</f>
        <v>2.9942704070243322E-2</v>
      </c>
      <c r="P420" s="181">
        <f>IFERROR(J420*'Exchange rates'!$D$11, "ND")</f>
        <v>2.3463652836215102E-2</v>
      </c>
      <c r="Q420" s="181">
        <f>IFERROR(K420*'Exchange rates'!$E$11, "ND")</f>
        <v>1.1025164865694775E-2</v>
      </c>
      <c r="R420" s="251">
        <f>IFERROR(L420*'Exchange rates'!$F$11, "ND")</f>
        <v>7.3203635330871902E-2</v>
      </c>
      <c r="S420" s="169"/>
    </row>
    <row r="421" spans="1:19" x14ac:dyDescent="0.2">
      <c r="A421" s="291" t="s">
        <v>654</v>
      </c>
      <c r="B421" s="182" t="s">
        <v>238</v>
      </c>
      <c r="C421" s="182" t="s">
        <v>222</v>
      </c>
      <c r="D421" s="200" t="s">
        <v>46</v>
      </c>
      <c r="E421" s="184" t="s">
        <v>234</v>
      </c>
      <c r="F421" s="182" t="s">
        <v>53</v>
      </c>
      <c r="G421" s="186" t="s">
        <v>224</v>
      </c>
      <c r="H421" s="186" t="s">
        <v>227</v>
      </c>
      <c r="I421" s="190" t="s">
        <v>315</v>
      </c>
      <c r="J421" s="190" t="s">
        <v>315</v>
      </c>
      <c r="K421" s="190" t="s">
        <v>315</v>
      </c>
      <c r="L421" s="190">
        <v>1.33</v>
      </c>
      <c r="M421" s="191"/>
      <c r="N421" s="182" t="s">
        <v>272</v>
      </c>
      <c r="O421" s="173" t="str">
        <f>IFERROR(I421*'Exchange rates'!$C$11, "ND")</f>
        <v>ND</v>
      </c>
      <c r="P421" s="173" t="str">
        <f>IFERROR(J421*'Exchange rates'!$D$11, "ND")</f>
        <v>ND</v>
      </c>
      <c r="Q421" s="173" t="str">
        <f>IFERROR(K421*'Exchange rates'!$E$11, "ND")</f>
        <v>ND</v>
      </c>
      <c r="R421" s="249">
        <f>IFERROR(L421*'Exchange rates'!$F$11, "ND")</f>
        <v>0.18886679920477137</v>
      </c>
      <c r="S421" s="68"/>
    </row>
    <row r="422" spans="1:19" ht="17" thickBot="1" x14ac:dyDescent="0.25">
      <c r="A422" s="269" t="s">
        <v>181</v>
      </c>
      <c r="B422" s="270" t="s">
        <v>238</v>
      </c>
      <c r="C422" s="270" t="s">
        <v>222</v>
      </c>
      <c r="D422" s="271" t="s">
        <v>46</v>
      </c>
      <c r="E422" s="272" t="s">
        <v>234</v>
      </c>
      <c r="F422" s="273" t="s">
        <v>51</v>
      </c>
      <c r="G422" s="274" t="s">
        <v>224</v>
      </c>
      <c r="H422" s="274" t="s">
        <v>227</v>
      </c>
      <c r="I422" s="275">
        <v>6.085</v>
      </c>
      <c r="J422" s="275">
        <v>7.2492000000000001</v>
      </c>
      <c r="K422" s="275">
        <v>7.4696999999999996</v>
      </c>
      <c r="L422" s="275">
        <v>8.1854999999999993</v>
      </c>
      <c r="M422" s="276"/>
      <c r="N422" s="271" t="s">
        <v>277</v>
      </c>
      <c r="O422" s="277">
        <f>IFERROR(I422*'Exchange rates'!$C$11, "ND")</f>
        <v>0.90557333134905882</v>
      </c>
      <c r="P422" s="277">
        <f>IFERROR(J422*'Exchange rates'!$D$11, "ND")</f>
        <v>1.1131721998710113</v>
      </c>
      <c r="Q422" s="277">
        <f>IFERROR(K422*'Exchange rates'!$E$11, "ND")</f>
        <v>1.092237055666847</v>
      </c>
      <c r="R422" s="278">
        <f>IFERROR(L422*'Exchange rates'!$F$11, "ND")</f>
        <v>1.1623828457824479</v>
      </c>
      <c r="S422" s="68"/>
    </row>
    <row r="423" spans="1:19" x14ac:dyDescent="0.2">
      <c r="A423" s="220" t="s">
        <v>316</v>
      </c>
      <c r="B423" s="166"/>
      <c r="C423" s="166"/>
      <c r="D423" s="221"/>
      <c r="E423" s="222"/>
      <c r="F423" s="170"/>
      <c r="G423" s="223"/>
      <c r="H423" s="223"/>
      <c r="I423" s="224"/>
      <c r="J423" s="224"/>
      <c r="K423" s="224"/>
      <c r="L423" s="224"/>
      <c r="M423" s="225"/>
      <c r="N423" s="221"/>
      <c r="O423" s="226"/>
      <c r="P423" s="226"/>
      <c r="Q423" s="226"/>
      <c r="R423" s="226"/>
      <c r="S423" s="68"/>
    </row>
    <row r="424" spans="1:19" x14ac:dyDescent="0.2"/>
    <row r="425" spans="1:19" hidden="1" x14ac:dyDescent="0.2">
      <c r="A425" s="84" t="s">
        <v>240</v>
      </c>
    </row>
    <row r="426" spans="1:19" hidden="1" x14ac:dyDescent="0.2">
      <c r="A426" s="84" t="s">
        <v>241</v>
      </c>
    </row>
    <row r="427" spans="1:19" hidden="1" x14ac:dyDescent="0.2">
      <c r="A427" s="84" t="s">
        <v>242</v>
      </c>
    </row>
    <row r="428" spans="1:19" x14ac:dyDescent="0.2"/>
  </sheetData>
  <autoFilter ref="A2:XFC423" xr:uid="{1F692266-8273-C84C-9AC2-3CD7CF54DB99}">
    <sortState xmlns:xlrd2="http://schemas.microsoft.com/office/spreadsheetml/2017/richdata2" ref="A3:XFC423">
      <sortCondition ref="D2:D423"/>
    </sortState>
  </autoFilter>
  <phoneticPr fontId="1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AD33-6054-9445-9BAD-9393534AEDA1}">
  <dimension ref="A1:M71"/>
  <sheetViews>
    <sheetView showGridLines="0" zoomScale="90" zoomScaleNormal="234" workbookViewId="0">
      <selection activeCell="D21" sqref="D21"/>
    </sheetView>
  </sheetViews>
  <sheetFormatPr baseColWidth="10" defaultColWidth="0" defaultRowHeight="13" zeroHeight="1" x14ac:dyDescent="0.15"/>
  <cols>
    <col min="1" max="1" width="3.1640625" style="50" customWidth="1"/>
    <col min="2" max="2" width="90.1640625" style="50" customWidth="1"/>
    <col min="3" max="3" width="22.5" style="50" customWidth="1"/>
    <col min="4" max="4" width="22.83203125" style="50" customWidth="1"/>
    <col min="5" max="5" width="15.33203125" style="50" customWidth="1"/>
    <col min="6" max="6" width="13" style="50" customWidth="1"/>
    <col min="7" max="7" width="10.83203125" style="50" customWidth="1"/>
    <col min="8" max="8" width="28" style="50" customWidth="1"/>
    <col min="9" max="11" width="10.83203125" style="50" customWidth="1"/>
    <col min="12" max="12" width="9" style="50" customWidth="1"/>
    <col min="13" max="13" width="0" style="50" hidden="1" customWidth="1"/>
    <col min="14" max="16384" width="10.83203125" style="50" hidden="1"/>
  </cols>
  <sheetData>
    <row r="1" spans="1:12" x14ac:dyDescent="0.15"/>
    <row r="2" spans="1:12" x14ac:dyDescent="0.15">
      <c r="B2" s="95" t="s">
        <v>189</v>
      </c>
      <c r="C2" s="95"/>
      <c r="D2" s="95"/>
      <c r="E2" s="95"/>
      <c r="F2" s="95"/>
      <c r="G2" s="96"/>
      <c r="I2" s="92" t="s">
        <v>190</v>
      </c>
      <c r="J2" s="93"/>
      <c r="K2" s="93"/>
      <c r="L2" s="94"/>
    </row>
    <row r="3" spans="1:12" x14ac:dyDescent="0.15">
      <c r="A3" s="85"/>
      <c r="B3" s="83" t="s">
        <v>49</v>
      </c>
      <c r="C3" s="83" t="s">
        <v>464</v>
      </c>
      <c r="D3" s="83" t="s">
        <v>465</v>
      </c>
      <c r="E3" s="83" t="s">
        <v>466</v>
      </c>
      <c r="F3" s="83" t="s">
        <v>467</v>
      </c>
      <c r="G3" s="100"/>
      <c r="H3" s="83" t="s">
        <v>49</v>
      </c>
      <c r="I3" s="83" t="s">
        <v>464</v>
      </c>
      <c r="J3" s="83" t="s">
        <v>465</v>
      </c>
      <c r="K3" s="83" t="s">
        <v>466</v>
      </c>
      <c r="L3" s="83" t="s">
        <v>467</v>
      </c>
    </row>
    <row r="4" spans="1:12" x14ac:dyDescent="0.15">
      <c r="A4" s="85"/>
      <c r="B4" s="99" t="s">
        <v>480</v>
      </c>
      <c r="C4" s="69">
        <v>96.51</v>
      </c>
      <c r="D4" s="70">
        <v>96.51</v>
      </c>
      <c r="E4" s="70">
        <v>236.61</v>
      </c>
      <c r="F4" s="69">
        <v>171.13</v>
      </c>
      <c r="G4" s="97"/>
      <c r="H4" s="99" t="s">
        <v>480</v>
      </c>
      <c r="I4" s="160">
        <f>C4*'Exchange rates'!$C$11</f>
        <v>14.362675794329936</v>
      </c>
      <c r="J4" s="160">
        <f>D4*'Exchange rates'!$D$11</f>
        <v>14.819876539418324</v>
      </c>
      <c r="K4" s="160">
        <f>E4*'Exchange rates'!$E$11</f>
        <v>34.597669215809567</v>
      </c>
      <c r="L4" s="160">
        <f>F4*'Exchange rates'!$F$11</f>
        <v>24.301334848054527</v>
      </c>
    </row>
    <row r="5" spans="1:12" x14ac:dyDescent="0.15">
      <c r="A5" s="85"/>
      <c r="B5" s="115" t="s">
        <v>481</v>
      </c>
      <c r="C5" s="70">
        <v>48.36</v>
      </c>
      <c r="D5" s="70">
        <v>48.36</v>
      </c>
      <c r="E5" s="70">
        <v>79.22</v>
      </c>
      <c r="F5" s="70">
        <v>182.95</v>
      </c>
      <c r="G5" s="97"/>
      <c r="H5" s="115" t="s">
        <v>481</v>
      </c>
      <c r="I5" s="160">
        <f>C5*'Exchange rates'!$C$11</f>
        <v>7.1969640598258806</v>
      </c>
      <c r="J5" s="160">
        <f>D5*'Exchange rates'!$D$11</f>
        <v>7.4260618531371883</v>
      </c>
      <c r="K5" s="160">
        <f>E5*'Exchange rates'!$E$11</f>
        <v>11.583734226264459</v>
      </c>
      <c r="L5" s="160">
        <f>F5*'Exchange rates'!$F$11</f>
        <v>25.97983527406986</v>
      </c>
    </row>
    <row r="6" spans="1:12" x14ac:dyDescent="0.15">
      <c r="A6" s="85"/>
      <c r="B6" s="115" t="s">
        <v>482</v>
      </c>
      <c r="C6" s="6">
        <v>0</v>
      </c>
      <c r="D6" s="7">
        <v>0</v>
      </c>
      <c r="E6" s="70">
        <v>90</v>
      </c>
      <c r="F6" s="70">
        <v>125</v>
      </c>
      <c r="G6" s="97"/>
      <c r="H6" s="115" t="s">
        <v>482</v>
      </c>
      <c r="I6" s="160">
        <f>C6*'Exchange rates'!$C$11</f>
        <v>0</v>
      </c>
      <c r="J6" s="160">
        <f>D6*'Exchange rates'!$D$11</f>
        <v>0</v>
      </c>
      <c r="K6" s="160">
        <f>E6*'Exchange rates'!$E$11</f>
        <v>13.160011112898275</v>
      </c>
      <c r="L6" s="160">
        <f>F6*'Exchange rates'!$F$11</f>
        <v>17.750639023004826</v>
      </c>
    </row>
    <row r="7" spans="1:12" x14ac:dyDescent="0.15">
      <c r="A7" s="85"/>
      <c r="B7" s="85"/>
      <c r="C7" s="8"/>
      <c r="D7" s="9"/>
      <c r="E7" s="10"/>
      <c r="F7" s="11"/>
      <c r="G7" s="11"/>
      <c r="H7" s="11"/>
    </row>
    <row r="8" spans="1:12" x14ac:dyDescent="0.15">
      <c r="A8" s="85"/>
      <c r="B8" s="116" t="s">
        <v>86</v>
      </c>
      <c r="C8" s="117" t="s">
        <v>484</v>
      </c>
      <c r="D8" s="117"/>
      <c r="E8" s="117"/>
      <c r="F8" s="8"/>
      <c r="G8" s="8"/>
      <c r="H8" s="8"/>
    </row>
    <row r="9" spans="1:12" x14ac:dyDescent="0.15">
      <c r="A9" s="85"/>
      <c r="B9" s="35" t="s">
        <v>591</v>
      </c>
      <c r="C9" s="36"/>
      <c r="D9" s="37"/>
      <c r="E9" s="71" t="s">
        <v>87</v>
      </c>
      <c r="F9" s="91"/>
    </row>
    <row r="10" spans="1:12" x14ac:dyDescent="0.15">
      <c r="A10" s="85"/>
      <c r="B10" s="87" t="s">
        <v>485</v>
      </c>
      <c r="C10" s="38"/>
      <c r="D10" s="39" t="s">
        <v>528</v>
      </c>
      <c r="E10" s="40">
        <v>50</v>
      </c>
      <c r="F10" s="11"/>
      <c r="G10" s="310" t="s">
        <v>191</v>
      </c>
      <c r="H10" s="310"/>
    </row>
    <row r="11" spans="1:12" x14ac:dyDescent="0.15">
      <c r="A11" s="85"/>
      <c r="B11" s="87" t="s">
        <v>486</v>
      </c>
      <c r="C11" s="38"/>
      <c r="D11" s="39" t="s">
        <v>528</v>
      </c>
      <c r="E11" s="40">
        <v>19</v>
      </c>
      <c r="F11" s="11"/>
      <c r="G11" s="87"/>
      <c r="H11" s="87" t="s">
        <v>88</v>
      </c>
    </row>
    <row r="12" spans="1:12" x14ac:dyDescent="0.15">
      <c r="A12" s="85"/>
      <c r="B12" s="41" t="s">
        <v>686</v>
      </c>
      <c r="C12" s="38" t="s">
        <v>595</v>
      </c>
      <c r="D12" s="39" t="s">
        <v>528</v>
      </c>
      <c r="E12" s="40">
        <v>0.28000000000000003</v>
      </c>
      <c r="F12" s="11"/>
      <c r="G12" s="88"/>
      <c r="H12" s="88" t="s">
        <v>483</v>
      </c>
    </row>
    <row r="13" spans="1:12" x14ac:dyDescent="0.15">
      <c r="A13" s="85"/>
      <c r="B13" s="41" t="s">
        <v>487</v>
      </c>
      <c r="C13" s="38" t="s">
        <v>596</v>
      </c>
      <c r="D13" s="39" t="s">
        <v>528</v>
      </c>
      <c r="E13" s="40">
        <v>2</v>
      </c>
      <c r="F13" s="11"/>
      <c r="G13" s="98"/>
      <c r="H13" s="98" t="s">
        <v>301</v>
      </c>
    </row>
    <row r="14" spans="1:12" x14ac:dyDescent="0.15">
      <c r="A14" s="85"/>
      <c r="B14" s="41" t="s">
        <v>488</v>
      </c>
      <c r="C14" s="38" t="s">
        <v>597</v>
      </c>
      <c r="D14" s="39" t="s">
        <v>528</v>
      </c>
      <c r="E14" s="40">
        <v>3</v>
      </c>
      <c r="F14" s="11"/>
      <c r="G14" s="99"/>
      <c r="H14" s="99" t="s">
        <v>188</v>
      </c>
    </row>
    <row r="15" spans="1:12" x14ac:dyDescent="0.15">
      <c r="A15" s="85"/>
      <c r="B15" s="87" t="s">
        <v>489</v>
      </c>
      <c r="C15" s="38" t="s">
        <v>592</v>
      </c>
      <c r="D15" s="39" t="s">
        <v>528</v>
      </c>
      <c r="E15" s="40">
        <v>35</v>
      </c>
      <c r="F15" s="11"/>
      <c r="G15" s="11"/>
      <c r="H15" s="85"/>
    </row>
    <row r="16" spans="1:12" x14ac:dyDescent="0.15">
      <c r="A16" s="85"/>
      <c r="B16" s="41" t="s">
        <v>490</v>
      </c>
      <c r="C16" s="38" t="s">
        <v>592</v>
      </c>
      <c r="D16" s="39" t="s">
        <v>528</v>
      </c>
      <c r="E16" s="40">
        <v>30</v>
      </c>
      <c r="F16" s="11"/>
      <c r="G16" s="11"/>
      <c r="H16" s="85"/>
    </row>
    <row r="17" spans="1:8" x14ac:dyDescent="0.15">
      <c r="A17" s="85"/>
      <c r="B17" s="41" t="s">
        <v>90</v>
      </c>
      <c r="C17" s="38" t="s">
        <v>592</v>
      </c>
      <c r="D17" s="39" t="s">
        <v>528</v>
      </c>
      <c r="E17" s="40">
        <v>148</v>
      </c>
      <c r="F17" s="11"/>
      <c r="G17" s="11"/>
      <c r="H17" s="85"/>
    </row>
    <row r="18" spans="1:8" x14ac:dyDescent="0.15">
      <c r="A18" s="85"/>
      <c r="B18" s="41" t="s">
        <v>91</v>
      </c>
      <c r="C18" s="38" t="s">
        <v>592</v>
      </c>
      <c r="D18" s="39" t="s">
        <v>528</v>
      </c>
      <c r="E18" s="40">
        <v>74</v>
      </c>
      <c r="F18" s="11"/>
      <c r="G18" s="11"/>
      <c r="H18" s="85"/>
    </row>
    <row r="19" spans="1:8" x14ac:dyDescent="0.15">
      <c r="A19" s="85"/>
      <c r="B19" s="42" t="s">
        <v>92</v>
      </c>
      <c r="C19" s="86"/>
      <c r="D19" s="39" t="s">
        <v>528</v>
      </c>
      <c r="E19" s="40">
        <v>113.9</v>
      </c>
      <c r="F19" s="11"/>
      <c r="G19" s="11"/>
      <c r="H19" s="85"/>
    </row>
    <row r="20" spans="1:8" x14ac:dyDescent="0.15">
      <c r="A20" s="85"/>
      <c r="B20" s="88" t="s">
        <v>93</v>
      </c>
      <c r="C20" s="38"/>
      <c r="D20" s="39" t="s">
        <v>528</v>
      </c>
      <c r="E20" s="40">
        <v>75</v>
      </c>
      <c r="F20" s="11"/>
      <c r="G20" s="11"/>
      <c r="H20" s="85"/>
    </row>
    <row r="21" spans="1:8" x14ac:dyDescent="0.15">
      <c r="A21" s="85"/>
      <c r="B21" s="43" t="s">
        <v>491</v>
      </c>
      <c r="C21" s="38" t="s">
        <v>598</v>
      </c>
      <c r="D21" s="39" t="s">
        <v>528</v>
      </c>
      <c r="E21" s="40">
        <v>52.7</v>
      </c>
      <c r="F21" s="11"/>
      <c r="G21" s="11"/>
      <c r="H21" s="85"/>
    </row>
    <row r="22" spans="1:8" x14ac:dyDescent="0.15">
      <c r="A22" s="85"/>
      <c r="B22" s="43" t="s">
        <v>492</v>
      </c>
      <c r="C22" s="38" t="s">
        <v>593</v>
      </c>
      <c r="D22" s="39" t="s">
        <v>528</v>
      </c>
      <c r="E22" s="40">
        <v>6</v>
      </c>
      <c r="F22" s="11"/>
      <c r="G22" s="11"/>
      <c r="H22" s="85"/>
    </row>
    <row r="23" spans="1:8" x14ac:dyDescent="0.15">
      <c r="A23" s="85"/>
      <c r="B23" s="43" t="s">
        <v>493</v>
      </c>
      <c r="C23" s="38" t="s">
        <v>594</v>
      </c>
      <c r="D23" s="39" t="s">
        <v>528</v>
      </c>
      <c r="E23" s="40">
        <v>4</v>
      </c>
      <c r="F23" s="11"/>
      <c r="G23" s="11"/>
      <c r="H23" s="85"/>
    </row>
    <row r="24" spans="1:8" x14ac:dyDescent="0.15">
      <c r="A24" s="85"/>
      <c r="B24" s="43" t="s">
        <v>494</v>
      </c>
      <c r="C24" s="86"/>
      <c r="D24" s="39" t="s">
        <v>528</v>
      </c>
      <c r="E24" s="40">
        <v>158</v>
      </c>
      <c r="F24" s="11"/>
      <c r="G24" s="11"/>
      <c r="H24" s="85"/>
    </row>
    <row r="25" spans="1:8" x14ac:dyDescent="0.15">
      <c r="A25" s="85"/>
      <c r="B25" s="44" t="s">
        <v>94</v>
      </c>
      <c r="C25" s="86"/>
      <c r="D25" s="39" t="s">
        <v>528</v>
      </c>
      <c r="E25" s="40">
        <v>20.9</v>
      </c>
      <c r="F25" s="11"/>
      <c r="G25" s="11"/>
      <c r="H25" s="85"/>
    </row>
    <row r="26" spans="1:8" x14ac:dyDescent="0.15">
      <c r="A26" s="85"/>
      <c r="B26" s="44" t="s">
        <v>495</v>
      </c>
      <c r="C26" s="86"/>
      <c r="D26" s="39" t="s">
        <v>528</v>
      </c>
      <c r="E26" s="40">
        <v>74</v>
      </c>
      <c r="F26" s="11"/>
      <c r="G26" s="11"/>
      <c r="H26" s="85"/>
    </row>
    <row r="27" spans="1:8" x14ac:dyDescent="0.15">
      <c r="A27" s="85"/>
      <c r="B27" s="45" t="s">
        <v>496</v>
      </c>
      <c r="C27" s="86"/>
      <c r="D27" s="39" t="s">
        <v>528</v>
      </c>
      <c r="E27" s="40">
        <v>196.51</v>
      </c>
      <c r="F27" s="11"/>
      <c r="G27" s="11"/>
      <c r="H27" s="85"/>
    </row>
    <row r="28" spans="1:8" x14ac:dyDescent="0.15">
      <c r="A28" s="85"/>
      <c r="B28" s="45" t="s">
        <v>498</v>
      </c>
      <c r="C28" s="86"/>
      <c r="D28" s="39" t="s">
        <v>528</v>
      </c>
      <c r="E28" s="40">
        <v>260</v>
      </c>
      <c r="F28" s="11"/>
      <c r="G28" s="11"/>
      <c r="H28" s="85"/>
    </row>
    <row r="29" spans="1:8" x14ac:dyDescent="0.15">
      <c r="A29" s="85"/>
      <c r="B29" s="46" t="s">
        <v>95</v>
      </c>
      <c r="C29" s="86"/>
      <c r="D29" s="39" t="s">
        <v>528</v>
      </c>
      <c r="E29" s="40">
        <v>49.94</v>
      </c>
      <c r="F29" s="11"/>
      <c r="G29" s="11"/>
      <c r="H29" s="85"/>
    </row>
    <row r="30" spans="1:8" x14ac:dyDescent="0.15">
      <c r="A30" s="85"/>
      <c r="B30" s="46" t="s">
        <v>497</v>
      </c>
      <c r="C30" s="86"/>
      <c r="D30" s="39" t="s">
        <v>528</v>
      </c>
      <c r="E30" s="40">
        <v>295.85000000000002</v>
      </c>
      <c r="F30" s="11"/>
      <c r="G30" s="11"/>
      <c r="H30" s="85"/>
    </row>
    <row r="31" spans="1:8" x14ac:dyDescent="0.15">
      <c r="A31" s="85"/>
      <c r="B31" s="89" t="s">
        <v>96</v>
      </c>
      <c r="C31" s="38" t="s">
        <v>89</v>
      </c>
      <c r="D31" s="39" t="s">
        <v>528</v>
      </c>
      <c r="E31" s="40">
        <v>30</v>
      </c>
      <c r="F31" s="11"/>
      <c r="G31" s="11"/>
      <c r="H31" s="85"/>
    </row>
    <row r="32" spans="1:8" x14ac:dyDescent="0.15">
      <c r="A32" s="85"/>
      <c r="B32" s="90" t="s">
        <v>97</v>
      </c>
      <c r="C32" s="48"/>
      <c r="D32" s="39" t="s">
        <v>528</v>
      </c>
      <c r="E32" s="40">
        <v>14</v>
      </c>
      <c r="F32" s="11"/>
      <c r="G32" s="11"/>
      <c r="H32" s="85"/>
    </row>
    <row r="33" spans="1:8" x14ac:dyDescent="0.15">
      <c r="A33" s="85"/>
      <c r="B33" s="89" t="s">
        <v>98</v>
      </c>
      <c r="C33" s="86"/>
      <c r="D33" s="39" t="s">
        <v>528</v>
      </c>
      <c r="E33" s="40">
        <v>47</v>
      </c>
      <c r="F33" s="11"/>
      <c r="G33" s="11"/>
      <c r="H33" s="85"/>
    </row>
    <row r="34" spans="1:8" x14ac:dyDescent="0.15">
      <c r="A34" s="85"/>
      <c r="B34" s="89" t="s">
        <v>499</v>
      </c>
      <c r="C34" s="38" t="s">
        <v>99</v>
      </c>
      <c r="D34" s="39" t="s">
        <v>528</v>
      </c>
      <c r="E34" s="40">
        <v>80</v>
      </c>
      <c r="F34" s="11"/>
      <c r="G34" s="11"/>
      <c r="H34" s="85"/>
    </row>
    <row r="35" spans="1:8" x14ac:dyDescent="0.15">
      <c r="A35" s="85"/>
      <c r="B35" s="90" t="s">
        <v>100</v>
      </c>
      <c r="C35" s="48"/>
      <c r="D35" s="39" t="s">
        <v>528</v>
      </c>
      <c r="E35" s="49">
        <v>90</v>
      </c>
      <c r="F35" s="11"/>
      <c r="G35" s="11"/>
      <c r="H35" s="85"/>
    </row>
    <row r="36" spans="1:8" x14ac:dyDescent="0.15">
      <c r="A36" s="85"/>
      <c r="B36" s="90" t="s">
        <v>500</v>
      </c>
      <c r="C36" s="48"/>
      <c r="D36" s="39" t="s">
        <v>528</v>
      </c>
      <c r="E36" s="40">
        <v>242</v>
      </c>
      <c r="F36" s="11"/>
      <c r="G36" s="11"/>
      <c r="H36" s="85"/>
    </row>
    <row r="37" spans="1:8" x14ac:dyDescent="0.15">
      <c r="A37" s="85"/>
      <c r="B37" s="90" t="s">
        <v>501</v>
      </c>
      <c r="C37" s="48"/>
      <c r="D37" s="39" t="s">
        <v>528</v>
      </c>
      <c r="E37" s="40">
        <v>252</v>
      </c>
      <c r="F37" s="11"/>
      <c r="G37" s="11"/>
      <c r="H37" s="85"/>
    </row>
    <row r="38" spans="1:8" x14ac:dyDescent="0.15">
      <c r="A38" s="85"/>
      <c r="B38" s="90" t="s">
        <v>101</v>
      </c>
      <c r="C38" s="48"/>
      <c r="D38" s="39" t="s">
        <v>528</v>
      </c>
      <c r="E38" s="40">
        <v>340.78</v>
      </c>
      <c r="F38" s="11"/>
      <c r="G38" s="11"/>
      <c r="H38" s="85"/>
    </row>
    <row r="39" spans="1:8" x14ac:dyDescent="0.15">
      <c r="A39" s="85"/>
      <c r="B39" s="90" t="s">
        <v>502</v>
      </c>
      <c r="C39" s="48"/>
      <c r="D39" s="39" t="s">
        <v>528</v>
      </c>
      <c r="E39" s="40">
        <v>409.22</v>
      </c>
      <c r="F39" s="11"/>
      <c r="G39" s="11"/>
      <c r="H39" s="85"/>
    </row>
    <row r="40" spans="1:8" x14ac:dyDescent="0.15">
      <c r="A40" s="85"/>
      <c r="B40" s="90" t="s">
        <v>102</v>
      </c>
      <c r="C40" s="48"/>
      <c r="D40" s="39" t="s">
        <v>528</v>
      </c>
      <c r="E40" s="40">
        <v>289.39999999999998</v>
      </c>
      <c r="F40" s="11"/>
      <c r="G40" s="11"/>
      <c r="H40" s="85"/>
    </row>
    <row r="41" spans="1:8" x14ac:dyDescent="0.15">
      <c r="A41" s="85"/>
      <c r="B41" s="90" t="s">
        <v>503</v>
      </c>
      <c r="C41" s="48"/>
      <c r="D41" s="39" t="s">
        <v>528</v>
      </c>
      <c r="E41" s="40">
        <v>76.489999999999995</v>
      </c>
      <c r="F41" s="11"/>
      <c r="G41" s="11"/>
      <c r="H41" s="85"/>
    </row>
    <row r="42" spans="1:8" x14ac:dyDescent="0.15">
      <c r="A42" s="85"/>
      <c r="B42" s="90" t="s">
        <v>504</v>
      </c>
      <c r="C42" s="48"/>
      <c r="D42" s="39" t="s">
        <v>528</v>
      </c>
      <c r="E42" s="40">
        <v>42.19</v>
      </c>
      <c r="F42" s="11"/>
      <c r="G42" s="11"/>
      <c r="H42" s="85"/>
    </row>
    <row r="43" spans="1:8" x14ac:dyDescent="0.15">
      <c r="A43" s="85"/>
      <c r="B43" s="90" t="s">
        <v>505</v>
      </c>
      <c r="C43" s="48"/>
      <c r="D43" s="39" t="s">
        <v>528</v>
      </c>
      <c r="E43" s="40">
        <v>99.92</v>
      </c>
      <c r="F43" s="11"/>
      <c r="G43" s="11"/>
      <c r="H43" s="85"/>
    </row>
    <row r="44" spans="1:8" x14ac:dyDescent="0.15">
      <c r="A44" s="85"/>
      <c r="B44" s="90" t="s">
        <v>506</v>
      </c>
      <c r="C44" s="48"/>
      <c r="D44" s="39" t="s">
        <v>528</v>
      </c>
      <c r="E44" s="40">
        <v>26.86</v>
      </c>
      <c r="F44" s="11"/>
      <c r="G44" s="11"/>
      <c r="H44" s="85"/>
    </row>
    <row r="45" spans="1:8" x14ac:dyDescent="0.15">
      <c r="A45" s="85"/>
      <c r="B45" s="90" t="s">
        <v>103</v>
      </c>
      <c r="C45" s="48"/>
      <c r="D45" s="39" t="s">
        <v>528</v>
      </c>
      <c r="E45" s="40">
        <v>25</v>
      </c>
      <c r="F45" s="11"/>
      <c r="G45" s="11"/>
      <c r="H45" s="85"/>
    </row>
    <row r="46" spans="1:8" x14ac:dyDescent="0.15">
      <c r="A46" s="85"/>
      <c r="B46" s="90" t="s">
        <v>507</v>
      </c>
      <c r="C46" s="86"/>
      <c r="D46" s="39" t="s">
        <v>528</v>
      </c>
      <c r="E46" s="40">
        <v>104.41</v>
      </c>
      <c r="F46" s="11"/>
      <c r="G46" s="11"/>
      <c r="H46" s="85"/>
    </row>
    <row r="47" spans="1:8" x14ac:dyDescent="0.15">
      <c r="A47" s="85"/>
      <c r="B47" s="89" t="s">
        <v>508</v>
      </c>
      <c r="C47" s="86"/>
      <c r="D47" s="39" t="s">
        <v>528</v>
      </c>
      <c r="E47" s="40">
        <v>149.80000000000001</v>
      </c>
      <c r="F47" s="11"/>
      <c r="G47" s="11"/>
      <c r="H47" s="85"/>
    </row>
    <row r="48" spans="1:8" x14ac:dyDescent="0.15">
      <c r="A48" s="85"/>
      <c r="B48" s="89" t="s">
        <v>509</v>
      </c>
      <c r="C48" s="47"/>
      <c r="D48" s="39" t="s">
        <v>528</v>
      </c>
      <c r="E48" s="40">
        <v>88.44</v>
      </c>
      <c r="F48" s="11"/>
      <c r="G48" s="11"/>
      <c r="H48" s="85"/>
    </row>
    <row r="49" spans="1:8" x14ac:dyDescent="0.15">
      <c r="A49" s="85"/>
      <c r="B49" s="89" t="s">
        <v>510</v>
      </c>
      <c r="C49" s="47"/>
      <c r="D49" s="39" t="s">
        <v>528</v>
      </c>
      <c r="E49" s="40">
        <v>138.6</v>
      </c>
      <c r="F49" s="11"/>
      <c r="G49" s="11"/>
      <c r="H49" s="85"/>
    </row>
    <row r="50" spans="1:8" x14ac:dyDescent="0.15">
      <c r="A50" s="85"/>
      <c r="B50" s="90" t="s">
        <v>104</v>
      </c>
      <c r="C50" s="48"/>
      <c r="D50" s="39" t="s">
        <v>528</v>
      </c>
      <c r="E50" s="40">
        <v>318.99</v>
      </c>
      <c r="F50" s="11"/>
      <c r="G50" s="11"/>
      <c r="H50" s="85"/>
    </row>
    <row r="51" spans="1:8" x14ac:dyDescent="0.15">
      <c r="A51" s="85"/>
      <c r="B51" s="90" t="s">
        <v>511</v>
      </c>
      <c r="C51" s="86"/>
      <c r="D51" s="39" t="s">
        <v>528</v>
      </c>
      <c r="E51" s="40">
        <v>500</v>
      </c>
      <c r="F51" s="11"/>
      <c r="G51" s="11"/>
      <c r="H51" s="85"/>
    </row>
    <row r="52" spans="1:8" x14ac:dyDescent="0.15">
      <c r="A52" s="85"/>
      <c r="B52" s="90" t="s">
        <v>512</v>
      </c>
      <c r="C52" s="86"/>
      <c r="D52" s="39" t="s">
        <v>528</v>
      </c>
      <c r="E52" s="40">
        <v>214</v>
      </c>
      <c r="F52" s="11"/>
      <c r="G52" s="11"/>
      <c r="H52" s="85"/>
    </row>
    <row r="53" spans="1:8" x14ac:dyDescent="0.15">
      <c r="A53" s="85"/>
      <c r="B53" s="90" t="s">
        <v>513</v>
      </c>
      <c r="C53" s="86"/>
      <c r="D53" s="39" t="s">
        <v>528</v>
      </c>
      <c r="E53" s="40">
        <v>477</v>
      </c>
      <c r="F53" s="11"/>
      <c r="G53" s="11"/>
      <c r="H53" s="85"/>
    </row>
    <row r="54" spans="1:8" x14ac:dyDescent="0.15">
      <c r="A54" s="85"/>
      <c r="B54" s="90" t="s">
        <v>514</v>
      </c>
      <c r="C54" s="86"/>
      <c r="D54" s="39" t="s">
        <v>528</v>
      </c>
      <c r="E54" s="40">
        <v>617</v>
      </c>
      <c r="F54" s="11"/>
      <c r="G54" s="11"/>
      <c r="H54" s="85"/>
    </row>
    <row r="55" spans="1:8" x14ac:dyDescent="0.15">
      <c r="A55" s="85"/>
      <c r="B55" s="90" t="s">
        <v>105</v>
      </c>
      <c r="C55" s="48"/>
      <c r="D55" s="39" t="s">
        <v>528</v>
      </c>
      <c r="E55" s="40">
        <v>17</v>
      </c>
      <c r="F55" s="11"/>
      <c r="G55" s="11"/>
      <c r="H55" s="85"/>
    </row>
    <row r="56" spans="1:8" x14ac:dyDescent="0.15">
      <c r="A56" s="85"/>
      <c r="B56" s="90" t="s">
        <v>515</v>
      </c>
      <c r="C56" s="86"/>
      <c r="D56" s="39" t="s">
        <v>528</v>
      </c>
      <c r="E56" s="40">
        <v>3</v>
      </c>
      <c r="F56" s="11"/>
      <c r="G56" s="11"/>
      <c r="H56" s="85"/>
    </row>
    <row r="57" spans="1:8" x14ac:dyDescent="0.15">
      <c r="A57" s="85"/>
      <c r="B57" s="90" t="s">
        <v>516</v>
      </c>
      <c r="C57" s="48"/>
      <c r="D57" s="39" t="s">
        <v>528</v>
      </c>
      <c r="E57" s="40">
        <v>80</v>
      </c>
      <c r="F57" s="11"/>
      <c r="G57" s="11"/>
      <c r="H57" s="85"/>
    </row>
    <row r="58" spans="1:8" x14ac:dyDescent="0.15">
      <c r="A58" s="85"/>
      <c r="B58" s="90" t="s">
        <v>518</v>
      </c>
      <c r="C58" s="86"/>
      <c r="D58" s="39" t="s">
        <v>528</v>
      </c>
      <c r="E58" s="40">
        <v>6</v>
      </c>
      <c r="F58" s="11"/>
      <c r="G58" s="11"/>
      <c r="H58" s="85"/>
    </row>
    <row r="59" spans="1:8" x14ac:dyDescent="0.15">
      <c r="A59" s="85"/>
      <c r="B59" s="90" t="s">
        <v>519</v>
      </c>
      <c r="C59" s="86"/>
      <c r="D59" s="39" t="s">
        <v>528</v>
      </c>
      <c r="E59" s="40">
        <v>6</v>
      </c>
      <c r="F59" s="11"/>
      <c r="G59" s="11"/>
      <c r="H59" s="85"/>
    </row>
    <row r="60" spans="1:8" x14ac:dyDescent="0.15">
      <c r="A60" s="85"/>
      <c r="B60" s="90" t="s">
        <v>517</v>
      </c>
      <c r="C60" s="86"/>
      <c r="D60" s="39" t="s">
        <v>528</v>
      </c>
      <c r="E60" s="40">
        <v>3</v>
      </c>
      <c r="F60" s="11"/>
      <c r="G60" s="11"/>
      <c r="H60" s="85"/>
    </row>
    <row r="61" spans="1:8" x14ac:dyDescent="0.15">
      <c r="A61" s="85"/>
      <c r="B61" s="90" t="s">
        <v>520</v>
      </c>
      <c r="C61" s="86"/>
      <c r="D61" s="39" t="s">
        <v>528</v>
      </c>
      <c r="E61" s="40">
        <v>6</v>
      </c>
      <c r="F61" s="11"/>
      <c r="G61" s="11"/>
      <c r="H61" s="85"/>
    </row>
    <row r="62" spans="1:8" x14ac:dyDescent="0.15">
      <c r="A62" s="85"/>
      <c r="B62" s="90" t="s">
        <v>521</v>
      </c>
      <c r="C62" s="86"/>
      <c r="D62" s="39" t="s">
        <v>528</v>
      </c>
      <c r="E62" s="40">
        <v>6</v>
      </c>
      <c r="F62" s="11"/>
      <c r="G62" s="11"/>
      <c r="H62" s="85"/>
    </row>
    <row r="63" spans="1:8" x14ac:dyDescent="0.15">
      <c r="A63" s="85"/>
      <c r="B63" s="90" t="s">
        <v>522</v>
      </c>
      <c r="C63" s="86"/>
      <c r="D63" s="39" t="s">
        <v>528</v>
      </c>
      <c r="E63" s="40">
        <v>6</v>
      </c>
      <c r="F63" s="11"/>
      <c r="G63" s="11"/>
      <c r="H63" s="85"/>
    </row>
    <row r="64" spans="1:8" x14ac:dyDescent="0.15">
      <c r="A64" s="85"/>
      <c r="B64" s="90" t="s">
        <v>523</v>
      </c>
      <c r="C64" s="86"/>
      <c r="D64" s="39" t="s">
        <v>528</v>
      </c>
      <c r="E64" s="40">
        <v>3</v>
      </c>
      <c r="F64" s="11"/>
      <c r="G64" s="11"/>
      <c r="H64" s="85"/>
    </row>
    <row r="65" spans="1:8" x14ac:dyDescent="0.15">
      <c r="A65" s="85"/>
      <c r="B65" s="90" t="s">
        <v>524</v>
      </c>
      <c r="C65" s="86"/>
      <c r="D65" s="39" t="s">
        <v>528</v>
      </c>
      <c r="E65" s="40">
        <v>6</v>
      </c>
      <c r="F65" s="11"/>
      <c r="G65" s="11"/>
      <c r="H65" s="85"/>
    </row>
    <row r="66" spans="1:8" x14ac:dyDescent="0.15">
      <c r="A66" s="85"/>
      <c r="B66" s="90" t="s">
        <v>525</v>
      </c>
      <c r="C66" s="48"/>
      <c r="D66" s="39" t="s">
        <v>528</v>
      </c>
      <c r="E66" s="40">
        <v>3</v>
      </c>
      <c r="F66" s="11"/>
      <c r="G66" s="11"/>
      <c r="H66" s="85"/>
    </row>
    <row r="67" spans="1:8" x14ac:dyDescent="0.15">
      <c r="A67" s="85"/>
      <c r="B67" s="90" t="s">
        <v>526</v>
      </c>
      <c r="C67" s="86"/>
      <c r="D67" s="39" t="s">
        <v>528</v>
      </c>
      <c r="E67" s="40">
        <v>6</v>
      </c>
      <c r="F67" s="11"/>
      <c r="G67" s="11"/>
      <c r="H67" s="85"/>
    </row>
    <row r="68" spans="1:8" x14ac:dyDescent="0.15">
      <c r="A68" s="85"/>
      <c r="B68" s="90" t="s">
        <v>527</v>
      </c>
      <c r="C68" s="86"/>
      <c r="D68" s="39" t="s">
        <v>528</v>
      </c>
      <c r="E68" s="40">
        <v>3</v>
      </c>
      <c r="F68" s="11"/>
      <c r="G68" s="11"/>
      <c r="H68" s="85"/>
    </row>
    <row r="69" spans="1:8" x14ac:dyDescent="0.15"/>
    <row r="70" spans="1:8" x14ac:dyDescent="0.15">
      <c r="B70" s="68" t="s">
        <v>291</v>
      </c>
    </row>
    <row r="71" spans="1:8" x14ac:dyDescent="0.15"/>
  </sheetData>
  <mergeCells count="1">
    <mergeCell ref="G10:H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63F1-D68B-9041-8664-6692BC6B749A}">
  <dimension ref="A1:E57"/>
  <sheetViews>
    <sheetView showGridLines="0" topLeftCell="A19" zoomScale="135" workbookViewId="0">
      <selection activeCell="B54" sqref="B54"/>
    </sheetView>
  </sheetViews>
  <sheetFormatPr baseColWidth="10" defaultColWidth="0" defaultRowHeight="13" zeroHeight="1" x14ac:dyDescent="0.15"/>
  <cols>
    <col min="1" max="1" width="6" style="1" customWidth="1"/>
    <col min="2" max="2" width="40.5" style="1" customWidth="1"/>
    <col min="3" max="3" width="14.1640625" style="1" customWidth="1"/>
    <col min="4" max="4" width="14.1640625" style="3" customWidth="1"/>
    <col min="5" max="5" width="10.83203125" style="1" customWidth="1"/>
    <col min="6" max="16384" width="10.83203125" style="1" hidden="1"/>
  </cols>
  <sheetData>
    <row r="1" spans="1:4" x14ac:dyDescent="0.15"/>
    <row r="2" spans="1:4" x14ac:dyDescent="0.15">
      <c r="B2" s="74" t="s">
        <v>302</v>
      </c>
      <c r="C2" s="74" t="s">
        <v>529</v>
      </c>
      <c r="D2" s="67" t="s">
        <v>530</v>
      </c>
    </row>
    <row r="3" spans="1:4" x14ac:dyDescent="0.15">
      <c r="A3" s="2"/>
      <c r="B3" s="104" t="s">
        <v>599</v>
      </c>
      <c r="C3" s="311" t="s">
        <v>531</v>
      </c>
      <c r="D3" s="312"/>
    </row>
    <row r="4" spans="1:4" x14ac:dyDescent="0.15">
      <c r="A4" s="2"/>
      <c r="B4" s="102" t="s">
        <v>207</v>
      </c>
      <c r="C4" s="4">
        <v>9407</v>
      </c>
      <c r="D4" s="12">
        <f>C4*'Exchange rates'!$G$11</f>
        <v>1269.4150192294719</v>
      </c>
    </row>
    <row r="5" spans="1:4" x14ac:dyDescent="0.15">
      <c r="A5" s="2"/>
      <c r="B5" s="102" t="s">
        <v>234</v>
      </c>
      <c r="C5" s="73">
        <v>4880</v>
      </c>
      <c r="D5" s="12">
        <f>C5*'Exchange rates'!$G$11</f>
        <v>658.52506578503483</v>
      </c>
    </row>
    <row r="6" spans="1:4" x14ac:dyDescent="0.15">
      <c r="A6" s="2"/>
      <c r="B6" s="102" t="s">
        <v>106</v>
      </c>
      <c r="C6" s="4">
        <v>5763</v>
      </c>
      <c r="D6" s="12">
        <f>C6*'Exchange rates'!$G$11</f>
        <v>777.68031846704002</v>
      </c>
    </row>
    <row r="7" spans="1:4" x14ac:dyDescent="0.15">
      <c r="A7" s="2"/>
      <c r="B7" s="80" t="s">
        <v>107</v>
      </c>
      <c r="C7" s="80">
        <v>20050</v>
      </c>
      <c r="D7" s="12">
        <f>C7*'Exchange rates'!$G$11</f>
        <v>2705.6204034815469</v>
      </c>
    </row>
    <row r="8" spans="1:4" x14ac:dyDescent="0.15">
      <c r="A8" s="2"/>
      <c r="B8" s="209" t="s">
        <v>303</v>
      </c>
      <c r="C8" s="208"/>
      <c r="D8" s="162"/>
    </row>
    <row r="9" spans="1:4" x14ac:dyDescent="0.15">
      <c r="A9" s="2"/>
      <c r="B9" s="2"/>
      <c r="C9" s="2"/>
    </row>
    <row r="10" spans="1:4" x14ac:dyDescent="0.15">
      <c r="A10" s="2"/>
      <c r="B10" s="103" t="s">
        <v>600</v>
      </c>
      <c r="C10" s="104" t="s">
        <v>529</v>
      </c>
      <c r="D10" s="105" t="s">
        <v>532</v>
      </c>
    </row>
    <row r="11" spans="1:4" x14ac:dyDescent="0.15">
      <c r="A11" s="2"/>
      <c r="B11" s="4" t="s">
        <v>533</v>
      </c>
      <c r="C11" s="4">
        <v>144</v>
      </c>
      <c r="D11" s="12">
        <f>C11*'Exchange rates'!$G$11</f>
        <v>19.431887187099388</v>
      </c>
    </row>
    <row r="12" spans="1:4" x14ac:dyDescent="0.15">
      <c r="A12" s="2"/>
      <c r="B12" s="4" t="s">
        <v>108</v>
      </c>
      <c r="C12" s="4">
        <v>31.5</v>
      </c>
      <c r="D12" s="12">
        <f>C12*'Exchange rates'!$G$11</f>
        <v>4.250725322177991</v>
      </c>
    </row>
    <row r="13" spans="1:4" x14ac:dyDescent="0.15">
      <c r="A13" s="2"/>
      <c r="B13" s="4" t="s">
        <v>534</v>
      </c>
      <c r="C13" s="4">
        <v>2.5750000000000002</v>
      </c>
      <c r="D13" s="12">
        <f>C13*'Exchange rates'!$G$11</f>
        <v>0.34747992713042308</v>
      </c>
    </row>
    <row r="14" spans="1:4" x14ac:dyDescent="0.15">
      <c r="A14" s="2"/>
      <c r="B14" s="4" t="s">
        <v>535</v>
      </c>
      <c r="C14" s="4">
        <v>27.8</v>
      </c>
      <c r="D14" s="12">
        <f>C14*'Exchange rates'!$G$11</f>
        <v>3.7514337763983541</v>
      </c>
    </row>
    <row r="15" spans="1:4" x14ac:dyDescent="0.15">
      <c r="A15" s="2"/>
      <c r="B15" s="4" t="s">
        <v>109</v>
      </c>
      <c r="C15" s="4">
        <v>34.08</v>
      </c>
      <c r="D15" s="12">
        <f>C15*'Exchange rates'!$G$11</f>
        <v>4.5988799676135219</v>
      </c>
    </row>
    <row r="16" spans="1:4" x14ac:dyDescent="0.15">
      <c r="A16" s="2"/>
      <c r="B16" s="4" t="s">
        <v>536</v>
      </c>
      <c r="C16" s="4">
        <v>1</v>
      </c>
      <c r="D16" s="12">
        <f>C16*'Exchange rates'!$G$11</f>
        <v>0.13494366102152353</v>
      </c>
    </row>
    <row r="17" spans="1:4" x14ac:dyDescent="0.15">
      <c r="A17" s="2"/>
      <c r="B17" s="4" t="s">
        <v>537</v>
      </c>
      <c r="C17" s="4">
        <v>3</v>
      </c>
      <c r="D17" s="12">
        <f>C17*'Exchange rates'!$G$11</f>
        <v>0.40483098306457055</v>
      </c>
    </row>
    <row r="18" spans="1:4" x14ac:dyDescent="0.15">
      <c r="A18" s="2"/>
      <c r="B18" s="80" t="s">
        <v>538</v>
      </c>
      <c r="C18" s="102"/>
      <c r="D18" s="78"/>
    </row>
    <row r="19" spans="1:4" x14ac:dyDescent="0.15">
      <c r="A19" s="2"/>
      <c r="B19" s="4" t="s">
        <v>539</v>
      </c>
      <c r="C19" s="4">
        <v>68.349999999999994</v>
      </c>
      <c r="D19" s="12">
        <f>C19*'Exchange rates'!$G$11</f>
        <v>9.2233992308211317</v>
      </c>
    </row>
    <row r="20" spans="1:4" x14ac:dyDescent="0.15">
      <c r="A20" s="2"/>
      <c r="B20" s="4" t="s">
        <v>540</v>
      </c>
      <c r="C20" s="4">
        <v>35.046300000000002</v>
      </c>
      <c r="D20" s="12">
        <f>C20*'Exchange rates'!$G$11</f>
        <v>4.7292760272586198</v>
      </c>
    </row>
    <row r="21" spans="1:4" x14ac:dyDescent="0.15">
      <c r="A21" s="2"/>
      <c r="B21" s="4" t="s">
        <v>541</v>
      </c>
      <c r="C21" s="4">
        <v>2.5</v>
      </c>
      <c r="D21" s="12">
        <f>C21*'Exchange rates'!$G$11</f>
        <v>0.33735915255380883</v>
      </c>
    </row>
    <row r="22" spans="1:4" x14ac:dyDescent="0.15">
      <c r="A22" s="2"/>
      <c r="B22" s="80" t="s">
        <v>553</v>
      </c>
      <c r="C22" s="80"/>
      <c r="D22" s="79"/>
    </row>
    <row r="23" spans="1:4" x14ac:dyDescent="0.15">
      <c r="A23" s="2"/>
      <c r="B23" s="4" t="s">
        <v>542</v>
      </c>
      <c r="C23" s="4">
        <v>25.32</v>
      </c>
      <c r="D23" s="12">
        <f>C23*'Exchange rates'!$G$11</f>
        <v>3.4167734970649759</v>
      </c>
    </row>
    <row r="24" spans="1:4" x14ac:dyDescent="0.15">
      <c r="A24" s="2"/>
      <c r="B24" s="4" t="s">
        <v>110</v>
      </c>
      <c r="C24" s="4">
        <v>22.47</v>
      </c>
      <c r="D24" s="12">
        <f>C24*'Exchange rates'!$G$11</f>
        <v>3.0321840631536334</v>
      </c>
    </row>
    <row r="25" spans="1:4" x14ac:dyDescent="0.15">
      <c r="A25" s="2"/>
      <c r="B25" s="4" t="s">
        <v>111</v>
      </c>
      <c r="C25" s="4">
        <v>52.3</v>
      </c>
      <c r="D25" s="12">
        <f>C25*'Exchange rates'!$G$11</f>
        <v>7.0575534714256802</v>
      </c>
    </row>
    <row r="26" spans="1:4" x14ac:dyDescent="0.15">
      <c r="A26" s="2"/>
      <c r="B26" s="4" t="s">
        <v>543</v>
      </c>
      <c r="C26" s="4">
        <v>38.450000000000003</v>
      </c>
      <c r="D26" s="12">
        <f>C26*'Exchange rates'!$G$11</f>
        <v>5.1885837662775796</v>
      </c>
    </row>
    <row r="27" spans="1:4" x14ac:dyDescent="0.15">
      <c r="A27" s="2"/>
      <c r="B27" s="4" t="s">
        <v>544</v>
      </c>
      <c r="C27" s="4">
        <v>30.7</v>
      </c>
      <c r="D27" s="12">
        <f>C27*'Exchange rates'!$G$11</f>
        <v>4.142770393360772</v>
      </c>
    </row>
    <row r="28" spans="1:4" x14ac:dyDescent="0.15">
      <c r="A28" s="2"/>
      <c r="B28" s="4" t="s">
        <v>545</v>
      </c>
      <c r="C28" s="4">
        <v>38.1</v>
      </c>
      <c r="D28" s="12">
        <f>C28*'Exchange rates'!$G$11</f>
        <v>5.1413534849200468</v>
      </c>
    </row>
    <row r="29" spans="1:4" x14ac:dyDescent="0.15">
      <c r="A29" s="2"/>
      <c r="B29" s="4" t="s">
        <v>546</v>
      </c>
      <c r="C29" s="4">
        <v>12.25</v>
      </c>
      <c r="D29" s="12">
        <f>C29*'Exchange rates'!$G$11</f>
        <v>1.6530598475136631</v>
      </c>
    </row>
    <row r="30" spans="1:4" x14ac:dyDescent="0.15">
      <c r="A30" s="2"/>
      <c r="B30" s="4" t="s">
        <v>547</v>
      </c>
      <c r="C30" s="4">
        <v>1.61</v>
      </c>
      <c r="D30" s="12">
        <f>C30*'Exchange rates'!$G$11</f>
        <v>0.2172592942446529</v>
      </c>
    </row>
    <row r="31" spans="1:4" x14ac:dyDescent="0.15">
      <c r="A31" s="2"/>
      <c r="B31" s="4" t="s">
        <v>548</v>
      </c>
      <c r="C31" s="4">
        <v>17</v>
      </c>
      <c r="D31" s="12">
        <f>C31*'Exchange rates'!$G$11</f>
        <v>2.2940422373659</v>
      </c>
    </row>
    <row r="32" spans="1:4" x14ac:dyDescent="0.15">
      <c r="A32" s="2"/>
      <c r="B32" s="4" t="s">
        <v>112</v>
      </c>
      <c r="C32" s="4">
        <v>35</v>
      </c>
      <c r="D32" s="12">
        <f>C32*'Exchange rates'!$G$11</f>
        <v>4.7230281357533235</v>
      </c>
    </row>
    <row r="33" spans="1:4" x14ac:dyDescent="0.15">
      <c r="A33" s="2"/>
      <c r="B33" s="80" t="s">
        <v>554</v>
      </c>
      <c r="C33" s="102"/>
      <c r="D33" s="78"/>
    </row>
    <row r="34" spans="1:4" x14ac:dyDescent="0.15">
      <c r="A34" s="2"/>
      <c r="B34" s="4" t="s">
        <v>549</v>
      </c>
      <c r="C34" s="4">
        <v>1.5</v>
      </c>
      <c r="D34" s="12">
        <f>C34*'Exchange rates'!$G$11</f>
        <v>0.20241549153228527</v>
      </c>
    </row>
    <row r="35" spans="1:4" x14ac:dyDescent="0.15">
      <c r="A35" s="2"/>
      <c r="B35" s="4" t="s">
        <v>550</v>
      </c>
      <c r="C35" s="4">
        <v>4.2</v>
      </c>
      <c r="D35" s="12">
        <f>C35*'Exchange rates'!$G$11</f>
        <v>0.56676337629039886</v>
      </c>
    </row>
    <row r="36" spans="1:4" x14ac:dyDescent="0.15">
      <c r="A36" s="2"/>
      <c r="B36" s="4" t="s">
        <v>551</v>
      </c>
      <c r="C36" s="4">
        <v>14.3</v>
      </c>
      <c r="D36" s="12">
        <f>C36*'Exchange rates'!$G$11</f>
        <v>1.9296943526077865</v>
      </c>
    </row>
    <row r="37" spans="1:4" x14ac:dyDescent="0.15">
      <c r="A37" s="2"/>
      <c r="B37" s="80" t="s">
        <v>552</v>
      </c>
      <c r="C37" s="102"/>
      <c r="D37" s="78"/>
    </row>
    <row r="38" spans="1:4" x14ac:dyDescent="0.15">
      <c r="A38" s="2"/>
      <c r="B38" s="4" t="s">
        <v>113</v>
      </c>
      <c r="C38" s="4">
        <v>1.95</v>
      </c>
      <c r="D38" s="12">
        <f>C38*'Exchange rates'!$G$11</f>
        <v>0.26314013899197086</v>
      </c>
    </row>
    <row r="39" spans="1:4" x14ac:dyDescent="0.15">
      <c r="A39" s="2"/>
      <c r="B39" s="4" t="s">
        <v>114</v>
      </c>
      <c r="C39" s="4">
        <v>0.42479999999999996</v>
      </c>
      <c r="D39" s="12">
        <f>C39*'Exchange rates'!$G$11</f>
        <v>5.7324067201943191E-2</v>
      </c>
    </row>
    <row r="40" spans="1:4" x14ac:dyDescent="0.15">
      <c r="A40" s="2"/>
      <c r="B40" s="80" t="s">
        <v>555</v>
      </c>
      <c r="C40" s="102"/>
      <c r="D40" s="12"/>
    </row>
    <row r="41" spans="1:4" x14ac:dyDescent="0.15">
      <c r="A41" s="2"/>
      <c r="B41" s="4" t="s">
        <v>556</v>
      </c>
      <c r="C41" s="4">
        <v>16.128</v>
      </c>
      <c r="D41" s="12">
        <f>C41*'Exchange rates'!$G$11</f>
        <v>2.1763713649551315</v>
      </c>
    </row>
    <row r="42" spans="1:4" x14ac:dyDescent="0.15">
      <c r="A42" s="2"/>
      <c r="B42" s="2"/>
      <c r="C42" s="2"/>
      <c r="D42" s="121"/>
    </row>
    <row r="43" spans="1:4" x14ac:dyDescent="0.15">
      <c r="A43" s="2"/>
      <c r="B43" s="103" t="s">
        <v>557</v>
      </c>
      <c r="C43" s="104" t="s">
        <v>149</v>
      </c>
      <c r="D43" s="104" t="s">
        <v>160</v>
      </c>
    </row>
    <row r="44" spans="1:4" x14ac:dyDescent="0.15">
      <c r="A44" s="2"/>
      <c r="B44" s="102" t="s">
        <v>54</v>
      </c>
      <c r="C44" s="4">
        <v>2.5190000000000001</v>
      </c>
      <c r="D44" s="12">
        <f>C44*'Exchange rates'!$G$11</f>
        <v>0.33992308211321776</v>
      </c>
    </row>
    <row r="45" spans="1:4" x14ac:dyDescent="0.15">
      <c r="A45" s="2"/>
      <c r="B45" s="102" t="s">
        <v>53</v>
      </c>
      <c r="C45" s="73">
        <v>0.7</v>
      </c>
      <c r="D45" s="12">
        <f>C45*'Exchange rates'!$G$11</f>
        <v>9.4460562715066462E-2</v>
      </c>
    </row>
    <row r="46" spans="1:4" x14ac:dyDescent="0.15">
      <c r="A46" s="2"/>
      <c r="B46" s="102" t="s">
        <v>115</v>
      </c>
      <c r="C46" s="4">
        <v>1.855</v>
      </c>
      <c r="D46" s="12">
        <f>C46*'Exchange rates'!$G$11</f>
        <v>0.25032049119492616</v>
      </c>
    </row>
    <row r="47" spans="1:4" x14ac:dyDescent="0.15">
      <c r="A47" s="2"/>
      <c r="B47" s="102" t="s">
        <v>51</v>
      </c>
      <c r="C47" s="4">
        <v>1.1367</v>
      </c>
      <c r="D47" s="12">
        <f>C47*'Exchange rates'!$G$11</f>
        <v>0.15339045948316579</v>
      </c>
    </row>
    <row r="48" spans="1:4" x14ac:dyDescent="0.15">
      <c r="A48" s="2"/>
      <c r="B48" s="102" t="s">
        <v>56</v>
      </c>
      <c r="C48" s="4">
        <v>0.63749999999999996</v>
      </c>
      <c r="D48" s="12">
        <f>C48*'Exchange rates'!$G$11</f>
        <v>8.602658390122124E-2</v>
      </c>
    </row>
    <row r="49" spans="1:4" x14ac:dyDescent="0.15">
      <c r="A49" s="2"/>
      <c r="B49" s="102" t="s">
        <v>116</v>
      </c>
      <c r="C49" s="4">
        <v>1.5319</v>
      </c>
      <c r="D49" s="12">
        <f>C49*'Exchange rates'!$G$11</f>
        <v>0.2067201943188719</v>
      </c>
    </row>
    <row r="50" spans="1:4" x14ac:dyDescent="0.15">
      <c r="A50" s="2"/>
      <c r="B50" s="102" t="s">
        <v>55</v>
      </c>
      <c r="C50" s="73">
        <v>1.37</v>
      </c>
      <c r="D50" s="12">
        <f>C50*'Exchange rates'!$G$11</f>
        <v>0.18487281559948723</v>
      </c>
    </row>
    <row r="51" spans="1:4" x14ac:dyDescent="0.15">
      <c r="A51" s="2"/>
      <c r="B51" s="102" t="s">
        <v>117</v>
      </c>
      <c r="C51" s="4">
        <v>0.44659999999999994</v>
      </c>
      <c r="D51" s="12">
        <f>C51*'Exchange rates'!$G$11</f>
        <v>6.0265839012212399E-2</v>
      </c>
    </row>
    <row r="52" spans="1:4" x14ac:dyDescent="0.15">
      <c r="A52" s="2"/>
      <c r="B52" s="102" t="s">
        <v>118</v>
      </c>
      <c r="C52" s="4">
        <v>0.34850000000000003</v>
      </c>
      <c r="D52" s="12">
        <f>C52*'Exchange rates'!$G$11</f>
        <v>4.7027865866000954E-2</v>
      </c>
    </row>
    <row r="53" spans="1:4" x14ac:dyDescent="0.15">
      <c r="A53" s="2"/>
      <c r="B53" s="102" t="s">
        <v>119</v>
      </c>
      <c r="C53" s="4">
        <v>0.1065</v>
      </c>
      <c r="D53" s="12">
        <f>C53*'Exchange rates'!$G$11</f>
        <v>1.4371499898792255E-2</v>
      </c>
    </row>
    <row r="54" spans="1:4" x14ac:dyDescent="0.15">
      <c r="A54" s="2"/>
      <c r="B54" s="102" t="s">
        <v>120</v>
      </c>
      <c r="C54" s="4">
        <v>0.28309999999999996</v>
      </c>
      <c r="D54" s="12">
        <f>C54*'Exchange rates'!$G$11</f>
        <v>3.8202550435193307E-2</v>
      </c>
    </row>
    <row r="55" spans="1:4" x14ac:dyDescent="0.15">
      <c r="A55" s="2"/>
      <c r="B55" s="163"/>
      <c r="C55" s="161"/>
      <c r="D55" s="162"/>
    </row>
    <row r="56" spans="1:4" x14ac:dyDescent="0.15">
      <c r="A56" s="2"/>
      <c r="B56" s="163" t="s">
        <v>290</v>
      </c>
      <c r="C56" s="161"/>
      <c r="D56" s="162"/>
    </row>
    <row r="57" spans="1:4" x14ac:dyDescent="0.15"/>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892C4-7C68-134D-B741-FF43BC7F6C2F}">
  <dimension ref="A1:S14"/>
  <sheetViews>
    <sheetView showGridLines="0" workbookViewId="0">
      <selection activeCell="D2" sqref="D2"/>
    </sheetView>
  </sheetViews>
  <sheetFormatPr baseColWidth="10" defaultColWidth="0" defaultRowHeight="16" zeroHeight="1" x14ac:dyDescent="0.2"/>
  <cols>
    <col min="1" max="1" width="10.83203125" customWidth="1"/>
    <col min="2" max="2" width="22.1640625" customWidth="1"/>
    <col min="3" max="8" width="10.83203125" customWidth="1"/>
    <col min="9" max="19" width="0" hidden="1" customWidth="1"/>
    <col min="20" max="16384" width="10.83203125" hidden="1"/>
  </cols>
  <sheetData>
    <row r="1" spans="1:19" x14ac:dyDescent="0.2">
      <c r="A1" s="19" t="s">
        <v>154</v>
      </c>
      <c r="B1" s="20"/>
      <c r="C1" s="21"/>
      <c r="D1" s="21"/>
      <c r="E1" s="21"/>
      <c r="F1" s="21"/>
      <c r="G1" s="22"/>
      <c r="H1" s="16"/>
      <c r="I1" s="16"/>
      <c r="J1" s="16"/>
    </row>
    <row r="2" spans="1:19" x14ac:dyDescent="0.2">
      <c r="A2" s="23" t="s">
        <v>558</v>
      </c>
      <c r="B2" s="24"/>
      <c r="C2" s="14" t="s">
        <v>464</v>
      </c>
      <c r="D2" s="14" t="s">
        <v>465</v>
      </c>
      <c r="E2" s="14" t="s">
        <v>466</v>
      </c>
      <c r="F2" s="14" t="s">
        <v>467</v>
      </c>
      <c r="G2" s="25" t="s">
        <v>559</v>
      </c>
      <c r="H2" s="16"/>
      <c r="I2" s="16"/>
      <c r="J2" s="16"/>
    </row>
    <row r="3" spans="1:19" x14ac:dyDescent="0.2">
      <c r="A3" s="23"/>
      <c r="B3" s="24"/>
      <c r="C3" s="124">
        <v>1.4882059677059306E-2</v>
      </c>
      <c r="D3" s="15">
        <v>1.5355793740978471E-2</v>
      </c>
      <c r="E3" s="15">
        <v>1.4622234569886971E-2</v>
      </c>
      <c r="F3" s="15">
        <v>1.4200511218403862E-2</v>
      </c>
      <c r="G3" s="26">
        <v>1.3494366102152352E-2</v>
      </c>
      <c r="H3" s="16"/>
      <c r="I3" s="16"/>
      <c r="J3" s="16"/>
    </row>
    <row r="4" spans="1:19" x14ac:dyDescent="0.2">
      <c r="A4" s="23"/>
      <c r="B4" s="24"/>
      <c r="C4" s="17"/>
      <c r="D4" s="17"/>
      <c r="E4" s="17"/>
      <c r="F4" s="17"/>
      <c r="G4" s="27"/>
      <c r="H4" s="16"/>
      <c r="I4" s="16"/>
      <c r="J4" s="16"/>
    </row>
    <row r="5" spans="1:19" x14ac:dyDescent="0.2">
      <c r="A5" s="23" t="s">
        <v>155</v>
      </c>
      <c r="B5" s="24"/>
      <c r="C5" s="122">
        <v>10000000</v>
      </c>
      <c r="D5" s="18"/>
      <c r="E5" s="18"/>
      <c r="F5" s="123"/>
      <c r="G5" s="28"/>
      <c r="H5" s="16"/>
      <c r="I5" s="16"/>
      <c r="J5" s="16"/>
    </row>
    <row r="6" spans="1:19" x14ac:dyDescent="0.2">
      <c r="A6" s="23" t="s">
        <v>156</v>
      </c>
      <c r="B6" s="24"/>
      <c r="C6" s="122">
        <v>1000000</v>
      </c>
      <c r="D6" s="18"/>
      <c r="E6" s="18"/>
      <c r="F6" s="123"/>
      <c r="G6" s="28"/>
      <c r="H6" s="16"/>
      <c r="I6" s="16"/>
      <c r="J6" s="16"/>
    </row>
    <row r="7" spans="1:19" x14ac:dyDescent="0.2">
      <c r="A7" s="23"/>
      <c r="B7" s="24"/>
      <c r="C7" s="29"/>
      <c r="D7" s="18"/>
      <c r="E7" s="18"/>
      <c r="F7" s="123"/>
      <c r="G7" s="28"/>
      <c r="H7" s="16"/>
      <c r="I7" s="16"/>
      <c r="J7" s="16"/>
    </row>
    <row r="8" spans="1:19" x14ac:dyDescent="0.2">
      <c r="A8" s="23" t="s">
        <v>212</v>
      </c>
      <c r="B8" s="24"/>
      <c r="C8" s="18">
        <f>C5/C6</f>
        <v>10</v>
      </c>
      <c r="E8" s="18"/>
      <c r="F8" s="18"/>
      <c r="G8" s="28"/>
      <c r="H8" s="16"/>
      <c r="I8" s="16"/>
      <c r="J8" s="16"/>
    </row>
    <row r="9" spans="1:19" x14ac:dyDescent="0.2">
      <c r="A9" s="23"/>
      <c r="B9" s="24"/>
      <c r="C9" s="29"/>
      <c r="D9" s="18"/>
      <c r="E9" s="18"/>
      <c r="F9" s="18"/>
      <c r="G9" s="28"/>
      <c r="H9" s="16"/>
      <c r="I9" s="16"/>
      <c r="J9" s="16"/>
    </row>
    <row r="10" spans="1:19" x14ac:dyDescent="0.2">
      <c r="A10" s="23" t="s">
        <v>213</v>
      </c>
      <c r="B10" s="24"/>
      <c r="C10" s="14" t="s">
        <v>464</v>
      </c>
      <c r="D10" s="14" t="s">
        <v>465</v>
      </c>
      <c r="E10" s="14" t="s">
        <v>466</v>
      </c>
      <c r="F10" s="14" t="s">
        <v>467</v>
      </c>
      <c r="G10" s="25" t="s">
        <v>559</v>
      </c>
      <c r="H10" s="16"/>
      <c r="I10" s="16"/>
      <c r="J10" s="16"/>
    </row>
    <row r="11" spans="1:19" x14ac:dyDescent="0.2">
      <c r="A11" s="23"/>
      <c r="B11" s="24"/>
      <c r="C11" s="15">
        <f>C3*$C$8</f>
        <v>0.14882059677059306</v>
      </c>
      <c r="D11" s="15">
        <f t="shared" ref="D11:G11" si="0">D3*$C$8</f>
        <v>0.15355793740978471</v>
      </c>
      <c r="E11" s="15">
        <f t="shared" si="0"/>
        <v>0.14622234569886972</v>
      </c>
      <c r="F11" s="15">
        <f t="shared" si="0"/>
        <v>0.14200511218403861</v>
      </c>
      <c r="G11" s="15">
        <f t="shared" si="0"/>
        <v>0.13494366102152353</v>
      </c>
      <c r="H11" s="16"/>
      <c r="I11" s="16"/>
      <c r="J11" s="16"/>
    </row>
    <row r="12" spans="1:19" x14ac:dyDescent="0.2">
      <c r="A12" s="23"/>
      <c r="B12" s="24"/>
      <c r="C12" s="29"/>
      <c r="D12" s="18"/>
      <c r="E12" s="18"/>
      <c r="F12" s="18"/>
      <c r="G12" s="28"/>
      <c r="H12" s="16"/>
      <c r="I12" s="16"/>
      <c r="J12" s="16"/>
    </row>
    <row r="13" spans="1:19" x14ac:dyDescent="0.2">
      <c r="A13" s="30" t="s">
        <v>157</v>
      </c>
      <c r="B13" s="31" t="s">
        <v>158</v>
      </c>
      <c r="C13" s="32"/>
      <c r="D13" s="33"/>
      <c r="E13" s="33"/>
      <c r="F13" s="33"/>
      <c r="G13" s="34"/>
      <c r="H13" s="16"/>
      <c r="I13" s="16"/>
      <c r="J13" s="16"/>
    </row>
    <row r="14" spans="1:19" ht="19" customHeight="1" x14ac:dyDescent="0.2">
      <c r="A14" s="16"/>
      <c r="B14" s="16"/>
      <c r="C14" s="16"/>
      <c r="D14" s="16"/>
      <c r="E14" s="16"/>
      <c r="F14" s="16"/>
      <c r="G14" s="16"/>
      <c r="H14" s="16"/>
      <c r="I14" s="16"/>
      <c r="J14" s="16"/>
      <c r="K14" s="16"/>
      <c r="L14" s="16"/>
      <c r="M14" s="16"/>
      <c r="N14" s="16"/>
      <c r="O14" s="16"/>
      <c r="P14" s="16"/>
      <c r="Q14" s="16"/>
      <c r="R14" s="16"/>
      <c r="S14" s="16"/>
    </row>
  </sheetData>
  <phoneticPr fontId="1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CF55-C40A-48AC-8E1C-5947BC1AD4FE}">
  <dimension ref="A1:C27"/>
  <sheetViews>
    <sheetView showGridLines="0" zoomScale="107" zoomScaleNormal="216" workbookViewId="0">
      <selection activeCell="B8" sqref="B8"/>
    </sheetView>
  </sheetViews>
  <sheetFormatPr baseColWidth="10" defaultColWidth="0" defaultRowHeight="16" zeroHeight="1" x14ac:dyDescent="0.2"/>
  <cols>
    <col min="1" max="1" width="8.83203125" customWidth="1"/>
    <col min="2" max="2" width="183.83203125" bestFit="1" customWidth="1"/>
    <col min="3" max="3" width="8.83203125" customWidth="1"/>
    <col min="4" max="16384" width="8.83203125" hidden="1"/>
  </cols>
  <sheetData>
    <row r="1" spans="2:2" x14ac:dyDescent="0.2"/>
    <row r="2" spans="2:2" ht="20" x14ac:dyDescent="0.2">
      <c r="B2" s="164" t="s">
        <v>296</v>
      </c>
    </row>
    <row r="3" spans="2:2" x14ac:dyDescent="0.2"/>
    <row r="4" spans="2:2" x14ac:dyDescent="0.2">
      <c r="B4" s="13" t="s">
        <v>560</v>
      </c>
    </row>
    <row r="5" spans="2:2" x14ac:dyDescent="0.2">
      <c r="B5" s="13" t="s">
        <v>561</v>
      </c>
    </row>
    <row r="6" spans="2:2" x14ac:dyDescent="0.2">
      <c r="B6" s="13" t="s">
        <v>318</v>
      </c>
    </row>
    <row r="7" spans="2:2" x14ac:dyDescent="0.2">
      <c r="B7" s="13" t="s">
        <v>317</v>
      </c>
    </row>
    <row r="8" spans="2:2" x14ac:dyDescent="0.2">
      <c r="B8" s="13" t="s">
        <v>565</v>
      </c>
    </row>
    <row r="9" spans="2:2" x14ac:dyDescent="0.2">
      <c r="B9" s="13" t="s">
        <v>566</v>
      </c>
    </row>
    <row r="10" spans="2:2" x14ac:dyDescent="0.2">
      <c r="B10" s="101" t="s">
        <v>567</v>
      </c>
    </row>
    <row r="11" spans="2:2" x14ac:dyDescent="0.2">
      <c r="B11" s="75" t="s">
        <v>562</v>
      </c>
    </row>
    <row r="12" spans="2:2" x14ac:dyDescent="0.2">
      <c r="B12" s="75" t="s">
        <v>563</v>
      </c>
    </row>
    <row r="13" spans="2:2" x14ac:dyDescent="0.2">
      <c r="B13" s="75" t="s">
        <v>564</v>
      </c>
    </row>
    <row r="14" spans="2:2" x14ac:dyDescent="0.2">
      <c r="B14" s="13" t="s">
        <v>569</v>
      </c>
    </row>
    <row r="15" spans="2:2" x14ac:dyDescent="0.2">
      <c r="B15" s="13" t="s">
        <v>570</v>
      </c>
    </row>
    <row r="16" spans="2:2" x14ac:dyDescent="0.2">
      <c r="B16" s="101" t="s">
        <v>568</v>
      </c>
    </row>
    <row r="17" spans="2:2" x14ac:dyDescent="0.2">
      <c r="B17" s="13" t="s">
        <v>571</v>
      </c>
    </row>
    <row r="18" spans="2:2" x14ac:dyDescent="0.2">
      <c r="B18" s="13" t="s">
        <v>572</v>
      </c>
    </row>
    <row r="19" spans="2:2" x14ac:dyDescent="0.2">
      <c r="B19" s="101" t="s">
        <v>573</v>
      </c>
    </row>
    <row r="20" spans="2:2" x14ac:dyDescent="0.2">
      <c r="B20" s="101" t="s">
        <v>574</v>
      </c>
    </row>
    <row r="21" spans="2:2" x14ac:dyDescent="0.2">
      <c r="B21" s="13" t="s">
        <v>575</v>
      </c>
    </row>
    <row r="22" spans="2:2" x14ac:dyDescent="0.2">
      <c r="B22" s="13" t="s">
        <v>576</v>
      </c>
    </row>
    <row r="23" spans="2:2" x14ac:dyDescent="0.2">
      <c r="B23" s="13" t="s">
        <v>577</v>
      </c>
    </row>
    <row r="24" spans="2:2" x14ac:dyDescent="0.2">
      <c r="B24" s="13" t="s">
        <v>293</v>
      </c>
    </row>
    <row r="25" spans="2:2" x14ac:dyDescent="0.2">
      <c r="B25" s="13" t="s">
        <v>578</v>
      </c>
    </row>
    <row r="26" spans="2:2" x14ac:dyDescent="0.2">
      <c r="B26" s="13" t="s">
        <v>579</v>
      </c>
    </row>
    <row r="27" spans="2:2" x14ac:dyDescent="0.2"/>
  </sheetData>
  <sortState xmlns:xlrd2="http://schemas.microsoft.com/office/spreadsheetml/2017/richdata2" ref="B4:B26">
    <sortCondition ref="B3:B2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Support Classification</vt:lpstr>
      <vt:lpstr>Summary</vt:lpstr>
      <vt:lpstr>Data</vt:lpstr>
      <vt:lpstr>Sagarmala</vt:lpstr>
      <vt:lpstr>PMMSY</vt:lpstr>
      <vt:lpstr>Exchange rates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Editor 2</cp:lastModifiedBy>
  <dcterms:created xsi:type="dcterms:W3CDTF">2021-04-14T10:44:07Z</dcterms:created>
  <dcterms:modified xsi:type="dcterms:W3CDTF">2021-12-15T14:42:41Z</dcterms:modified>
</cp:coreProperties>
</file>